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ontents" sheetId="1" r:id="rId1"/>
    <sheet name="T23" sheetId="2" r:id="rId2"/>
    <sheet name="F23" sheetId="3" r:id="rId3"/>
    <sheet name="T24" sheetId="4" r:id="rId4"/>
    <sheet name="F24" sheetId="5" r:id="rId5"/>
    <sheet name="T25" sheetId="6" r:id="rId6"/>
    <sheet name="F25" sheetId="7" r:id="rId7"/>
    <sheet name="T26" sheetId="8" r:id="rId8"/>
    <sheet name="F26" sheetId="9" r:id="rId9"/>
    <sheet name="T27" sheetId="10" r:id="rId10"/>
    <sheet name="F27" sheetId="11" r:id="rId11"/>
    <sheet name="T28" sheetId="12" r:id="rId12"/>
    <sheet name="F28" sheetId="13" r:id="rId13"/>
    <sheet name="T28a" sheetId="14" r:id="rId14"/>
    <sheet name="F28a" sheetId="15" r:id="rId15"/>
    <sheet name="T29" sheetId="16" r:id="rId16"/>
    <sheet name="F29" sheetId="17" r:id="rId17"/>
    <sheet name="T29a" sheetId="18" r:id="rId18"/>
    <sheet name="F29a" sheetId="19" r:id="rId19"/>
    <sheet name="T30" sheetId="20" r:id="rId20"/>
    <sheet name="F30" sheetId="21" r:id="rId21"/>
    <sheet name="T31" sheetId="22" r:id="rId22"/>
    <sheet name="F31" sheetId="23" r:id="rId23"/>
    <sheet name="T32" sheetId="24" r:id="rId24"/>
    <sheet name="F32" sheetId="25" r:id="rId25"/>
    <sheet name="T33" sheetId="26" r:id="rId26"/>
    <sheet name="F33" sheetId="27" r:id="rId27"/>
    <sheet name="T34" sheetId="28" r:id="rId28"/>
    <sheet name="F34" sheetId="29" r:id="rId29"/>
    <sheet name="T34a" sheetId="30" r:id="rId30"/>
    <sheet name="F34a" sheetId="31" r:id="rId31"/>
    <sheet name="T35" sheetId="32" r:id="rId32"/>
    <sheet name="F35" sheetId="33" r:id="rId33"/>
    <sheet name="T35a" sheetId="34" r:id="rId34"/>
    <sheet name="F35a" sheetId="35" r:id="rId35"/>
    <sheet name="T36" sheetId="36" r:id="rId36"/>
    <sheet name="F36" sheetId="37" r:id="rId37"/>
    <sheet name="T37" sheetId="38" r:id="rId38"/>
    <sheet name="F37" sheetId="39" r:id="rId39"/>
  </sheets>
  <externalReferences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<sst xmlns="http://schemas.openxmlformats.org/spreadsheetml/2006/main" count="815" uniqueCount="200">
  <si>
    <t>Year</t>
  </si>
  <si>
    <t>Adult</t>
  </si>
  <si>
    <t>Child</t>
  </si>
  <si>
    <t>2011</t>
  </si>
  <si>
    <t>Charts and tables</t>
  </si>
  <si>
    <t>Table</t>
  </si>
  <si>
    <t>Chart</t>
  </si>
  <si>
    <t>Report figure</t>
  </si>
  <si>
    <t>Name</t>
  </si>
  <si>
    <t>1 - most deprived</t>
  </si>
  <si>
    <t>Population</t>
  </si>
  <si>
    <t>99/03</t>
  </si>
  <si>
    <t>00/04</t>
  </si>
  <si>
    <t>01/05</t>
  </si>
  <si>
    <t>02/06</t>
  </si>
  <si>
    <t>03/07</t>
  </si>
  <si>
    <t>04/08</t>
  </si>
  <si>
    <t>05/09</t>
  </si>
  <si>
    <t>06/10</t>
  </si>
  <si>
    <t>07/11</t>
  </si>
  <si>
    <t>08/12</t>
  </si>
  <si>
    <t>09/13</t>
  </si>
  <si>
    <t>5 year period</t>
  </si>
  <si>
    <t>Annual counts and populations</t>
  </si>
  <si>
    <t>5 year average rates</t>
  </si>
  <si>
    <t xml:space="preserve">Source: Transport Scotland, Stats19 data </t>
  </si>
  <si>
    <t>Killed count</t>
  </si>
  <si>
    <t>Killed</t>
  </si>
  <si>
    <t>Serious count</t>
  </si>
  <si>
    <t>Serious</t>
  </si>
  <si>
    <t>Slight count</t>
  </si>
  <si>
    <t>Slight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</si>
  <si>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</si>
  <si>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</si>
  <si>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</si>
  <si>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</si>
  <si>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</si>
  <si>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</si>
  <si>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</si>
  <si>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</si>
  <si>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</si>
  <si>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</si>
  <si>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</si>
  <si>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</si>
  <si>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</si>
  <si>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2013</t>
  </si>
  <si>
    <t>Severity</t>
  </si>
  <si>
    <t>Source: Transport Scotland, Stats19 data</t>
  </si>
  <si>
    <t xml:space="preserve">by severity of injury, 1999/2003 - 2009/2013 </t>
  </si>
  <si>
    <t>Head/neck</t>
  </si>
  <si>
    <t>Torso/arm/hand</t>
  </si>
  <si>
    <t>Leg/ankle/foot</t>
  </si>
  <si>
    <t>1998</t>
  </si>
  <si>
    <t>98/02</t>
  </si>
  <si>
    <t>Male</t>
  </si>
  <si>
    <t>Female</t>
  </si>
  <si>
    <t xml:space="preserve"> Population</t>
  </si>
  <si>
    <t>6 - Remote rural</t>
  </si>
  <si>
    <t>5 - Accessible rural</t>
  </si>
  <si>
    <t>4 - Remote small towns</t>
  </si>
  <si>
    <t>3 - Accessible small towns</t>
  </si>
  <si>
    <t>2 - Other urban areas</t>
  </si>
  <si>
    <t>1 - Large urban areas</t>
  </si>
  <si>
    <t>5 - least deprived</t>
  </si>
  <si>
    <t>Aberdeen</t>
  </si>
  <si>
    <t>Dundee</t>
  </si>
  <si>
    <t>Edinburgh</t>
  </si>
  <si>
    <t>Glasgow</t>
  </si>
  <si>
    <t>SIMD quintile</t>
  </si>
  <si>
    <t>Source: ISD Scotland, SMR01 Acute hospital data</t>
  </si>
  <si>
    <t>City</t>
  </si>
  <si>
    <t>Injury place</t>
  </si>
  <si>
    <t>Urban/rural category</t>
  </si>
  <si>
    <t>Rate of child (age 5-15) cyclist casualties per 100,000 population in Scotland</t>
  </si>
  <si>
    <t>Rate of adult (age 16+) cyclist casualties per 100,000 population in Scotland</t>
  </si>
  <si>
    <t xml:space="preserve">by place of injury, 1998/2002 - 2009/2013 </t>
  </si>
  <si>
    <t>Source: ISD Scotland, SMR01 acute hospital data</t>
  </si>
  <si>
    <t>Head/neck count</t>
  </si>
  <si>
    <t>Torso/arm/hand count</t>
  </si>
  <si>
    <t>Leg/ankle/foot count</t>
  </si>
  <si>
    <t xml:space="preserve">by age and gender, 1998/2002 - 2009/2013 </t>
  </si>
  <si>
    <t>Count</t>
  </si>
  <si>
    <t xml:space="preserve">by 6-fold urban/rural classification, 1999/2003 - 2009/2013 </t>
  </si>
  <si>
    <t xml:space="preserve">in selected Scottish cities, 1999/2003 - 2009/2013 </t>
  </si>
  <si>
    <t xml:space="preserve">in selected Scottish cities, 1998/2002 - 2009/2013 </t>
  </si>
  <si>
    <t>Each chart shows casualty/hospital admission rates per 100,000 population</t>
  </si>
  <si>
    <t>Casualty data is presented for the five year periods 1999/2003 - 2009/2013</t>
  </si>
  <si>
    <t>Hospital admission data is presented for the five year periods 1998/2002 - 2009/2013</t>
  </si>
  <si>
    <t>Not shown</t>
  </si>
  <si>
    <r>
      <rPr>
        <b/>
        <sz val="11"/>
        <color indexed="8"/>
        <rFont val="Calibri"/>
        <family val="2"/>
      </rPr>
      <t>Data sources</t>
    </r>
    <r>
      <rPr>
        <sz val="11"/>
        <color indexed="8"/>
        <rFont val="Calibri"/>
        <family val="2"/>
      </rPr>
      <t>: Police Stats19 data (Transport Scotland), SMR01 Hospital Admission data (ISD Scotland)</t>
    </r>
  </si>
  <si>
    <t>Child (age 5-15) cyclist casualties in Scotland, by severity of injury</t>
  </si>
  <si>
    <t>Adult (age 16+) cyclist casualties in Scotland, by severity of injury</t>
  </si>
  <si>
    <t>Child (age 5-15) cyclist hospital admissions in Scotland, by place of injury</t>
  </si>
  <si>
    <t>Adult (age 16+) cyclist hospital admissions in Scotland, by place of injury</t>
  </si>
  <si>
    <t>Child (age 5-15) cyclist casualties in Scotland, by 6-fold urban/rural classification</t>
  </si>
  <si>
    <t>Child (age 5-15) cyclist hospital admissions in Scotland, by 6-fold urban/rural classification</t>
  </si>
  <si>
    <t>Adult (age 16+) cyclist casualties in Scotland, by 6-fold urban/rural classification</t>
  </si>
  <si>
    <t>Adult (age 16+) cyclist hospital admissions in Scotland, by 6-fold urban/rural classification</t>
  </si>
  <si>
    <t>Child (age 5-15) cyclist casualties in selected Scottish cities</t>
  </si>
  <si>
    <t>Child (age 5-15) cyclist hospital admissions in selected Scottish cities</t>
  </si>
  <si>
    <t>Adult (age 16+) cyclist casualties in selected Scottish cities</t>
  </si>
  <si>
    <t>Adult (age 16+) cyclist hospital admissions in selected Scottish cities</t>
  </si>
  <si>
    <t>Cyclist hospital admissions in Scotland, by age and gender</t>
  </si>
  <si>
    <t>Figure 23</t>
  </si>
  <si>
    <t>Figure 35</t>
  </si>
  <si>
    <t>Figure 24</t>
  </si>
  <si>
    <t>Figure 25</t>
  </si>
  <si>
    <t>Figure 26</t>
  </si>
  <si>
    <t>Figure 27</t>
  </si>
  <si>
    <t>Figure 28</t>
  </si>
  <si>
    <t>Figure 29</t>
  </si>
  <si>
    <t>Figure 30</t>
  </si>
  <si>
    <t>Figure 31</t>
  </si>
  <si>
    <t>Figure 32</t>
  </si>
  <si>
    <t>Figure 33</t>
  </si>
  <si>
    <t>Figure 34</t>
  </si>
  <si>
    <t>T23</t>
  </si>
  <si>
    <t>T24</t>
  </si>
  <si>
    <t>T25</t>
  </si>
  <si>
    <t>T26</t>
  </si>
  <si>
    <t>T27</t>
  </si>
  <si>
    <t>T28</t>
  </si>
  <si>
    <t>T28a</t>
  </si>
  <si>
    <t>T29</t>
  </si>
  <si>
    <t>T29a</t>
  </si>
  <si>
    <t>T30</t>
  </si>
  <si>
    <t>T31</t>
  </si>
  <si>
    <t>T32</t>
  </si>
  <si>
    <t>T33</t>
  </si>
  <si>
    <t>T34</t>
  </si>
  <si>
    <t>Rate of child (age 5-15) cyclist hospital admissions per 100,000 population in Scotland</t>
  </si>
  <si>
    <t>Rate of adult (age 16+) cyclist hospital admissions per 100,000 population in Scotland</t>
  </si>
  <si>
    <t>Rate of cyclist hospital admissions per 100,000 population in Scotland</t>
  </si>
  <si>
    <t xml:space="preserve">Rate of child (age 5-15) cyclist hospital admissions per 100,000 population in Scotland, </t>
  </si>
  <si>
    <t>Rate of child (age 5-15) cyclist casualties per 100,000 population</t>
  </si>
  <si>
    <t>Rate of child (age 5-15) cyclist hospital admissions per 100,000 population</t>
  </si>
  <si>
    <t>Rate of adult (age 16+) cyclist casualties per 100,000 population</t>
  </si>
  <si>
    <t>Rate of adult (age 16+) cyclist hospital admissions per 100,000 population</t>
  </si>
  <si>
    <t>T34a</t>
  </si>
  <si>
    <t>T35</t>
  </si>
  <si>
    <t>T35a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</si>
  <si>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</si>
  <si>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</si>
  <si>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</si>
  <si>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</si>
  <si>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</si>
  <si>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</si>
  <si>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</si>
  <si>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</si>
  <si>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</si>
  <si>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</si>
  <si>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</si>
  <si>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</si>
  <si>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</si>
  <si>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F28a</t>
  </si>
  <si>
    <t>F29a</t>
  </si>
  <si>
    <t>F34a</t>
  </si>
  <si>
    <t>F35a</t>
  </si>
  <si>
    <t>Pedestrian</t>
  </si>
  <si>
    <t>Cyclist</t>
  </si>
  <si>
    <t>Car driver/passenger</t>
  </si>
  <si>
    <t>Mode of transport</t>
  </si>
  <si>
    <t>Rate</t>
  </si>
  <si>
    <t xml:space="preserve"> Prevalence</t>
  </si>
  <si>
    <t xml:space="preserve">Rate of pedestrian and cyclist casualty hospital admissions per 100 commuters </t>
  </si>
  <si>
    <t xml:space="preserve">Source: ISD Scotland, Acute Hospital Data, Census 2001, Census 2011 </t>
  </si>
  <si>
    <t>Cyclist casualty rate per million km cycled, Scotland, 2003 - 2013</t>
  </si>
  <si>
    <t>Sources: Cyclist casualties - Stats19</t>
  </si>
  <si>
    <t xml:space="preserve">Traffic volume of cycling - millions of km cycled - DfT traffic estimates 2013 in Table 5.3 of STS No33 2014 </t>
  </si>
  <si>
    <t>Casualties</t>
  </si>
  <si>
    <t xml:space="preserve">Traffic volume of cycling - millions of km cycled </t>
  </si>
  <si>
    <t xml:space="preserve">Casualty rate </t>
  </si>
  <si>
    <t>Rate of pedestrian and cyclist casualty hospital admissions per 100 commuters, 2001 and 2011</t>
  </si>
  <si>
    <t>Figure 36</t>
  </si>
  <si>
    <t>Figure 37</t>
  </si>
  <si>
    <t>T36</t>
  </si>
  <si>
    <t>F36</t>
  </si>
  <si>
    <t>T37</t>
  </si>
  <si>
    <t>F37</t>
  </si>
  <si>
    <t>Trends in pedestrian and cyclist road casualties in Scotland (Figures 23 - 37)</t>
  </si>
  <si>
    <t>Total*</t>
  </si>
  <si>
    <t>* not shown on chart</t>
  </si>
  <si>
    <t xml:space="preserve">by 2012 Scottish SIMD quintiles (with totals), 1999/2003 - 2009/2013 </t>
  </si>
  <si>
    <t xml:space="preserve">by 2012 Scottish SIMD quintiles (with totals), 1998/2002 - 2009/2013 </t>
  </si>
  <si>
    <t>Child (age 5-15) cyclist casualties in Scotland, by 2012 Scottish SIMD quintiles (with totals)</t>
  </si>
  <si>
    <t>Child (age 5-15) cyclist hospital admissions in Scotland, by 2012 Scottish SIMD quintiles (with totals)</t>
  </si>
  <si>
    <t>Adult (age 16+) cyclist casualties in Scotland, by 2012 Scottish SIMD quintiles (with totals)</t>
  </si>
  <si>
    <t>Adult (age 16+) cyclist hospital admissions in Scotland, by 2012 Scottish SIMD quintiles (with totals)</t>
  </si>
  <si>
    <t>reduction in period: 1999/03 - 2009/13</t>
  </si>
  <si>
    <t>reduction in period: 1998/02 - 2009/13</t>
  </si>
  <si>
    <t>increase in period: 2003/07 - 2009/13</t>
  </si>
  <si>
    <t>adults</t>
  </si>
  <si>
    <t>children</t>
  </si>
  <si>
    <t>male/female ratio</t>
  </si>
  <si>
    <t>Large urban areas</t>
  </si>
  <si>
    <t>Other urban areas</t>
  </si>
  <si>
    <t>Accessible small towns</t>
  </si>
  <si>
    <t>Remote small towns</t>
  </si>
  <si>
    <t>Accessible rural</t>
  </si>
  <si>
    <t>Remote rural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</si>
</sst>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%"/>
    <numFmt numFmtId="171" formatCode="_-* #,##0_-;\-* #,##0_-;_-* &quot;-&quot;??_-;_-@_-"/>
    <numFmt numFmtId="172" formatCode="0.00000"/>
    <numFmt numFmtId="173" formatCode="0.0000"/>
    <numFmt numFmtId="174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0" fontId="0" fillId="0" borderId="0" xfId="58">
      <alignment/>
      <protection/>
    </xf>
    <xf numFmtId="0" fontId="0" fillId="0" borderId="0" xfId="58" applyBorder="1">
      <alignment/>
      <protection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59" fillId="0" borderId="0" xfId="54" applyFont="1" applyAlignment="1" applyProtection="1">
      <alignment horizontal="left" vertical="center" readingOrder="1"/>
      <protection/>
    </xf>
    <xf numFmtId="0" fontId="58" fillId="0" borderId="0" xfId="0" applyFont="1" applyAlignment="1">
      <alignment horizontal="left" vertical="center" readingOrder="1"/>
    </xf>
    <xf numFmtId="0" fontId="28" fillId="0" borderId="0" xfId="58" applyFont="1">
      <alignment/>
      <protection/>
    </xf>
    <xf numFmtId="0" fontId="2" fillId="0" borderId="0" xfId="58" applyFont="1">
      <alignment/>
      <protection/>
    </xf>
    <xf numFmtId="3" fontId="28" fillId="0" borderId="10" xfId="58" applyNumberFormat="1" applyFont="1" applyBorder="1" applyAlignment="1">
      <alignment horizontal="right"/>
      <protection/>
    </xf>
    <xf numFmtId="2" fontId="28" fillId="0" borderId="10" xfId="58" applyNumberFormat="1" applyFont="1" applyBorder="1" applyAlignment="1">
      <alignment horizontal="right"/>
      <protection/>
    </xf>
    <xf numFmtId="2" fontId="29" fillId="0" borderId="0" xfId="58" applyNumberFormat="1" applyFont="1" applyBorder="1">
      <alignment/>
      <protection/>
    </xf>
    <xf numFmtId="3" fontId="29" fillId="0" borderId="0" xfId="58" applyNumberFormat="1" applyFont="1">
      <alignment/>
      <protection/>
    </xf>
    <xf numFmtId="3" fontId="29" fillId="0" borderId="11" xfId="58" applyNumberFormat="1" applyFont="1" applyBorder="1">
      <alignment/>
      <protection/>
    </xf>
    <xf numFmtId="49" fontId="29" fillId="0" borderId="12" xfId="58" applyNumberFormat="1" applyFont="1" applyBorder="1">
      <alignment/>
      <protection/>
    </xf>
    <xf numFmtId="2" fontId="29" fillId="0" borderId="13" xfId="58" applyNumberFormat="1" applyFont="1" applyBorder="1">
      <alignment/>
      <protection/>
    </xf>
    <xf numFmtId="3" fontId="29" fillId="0" borderId="13" xfId="58" applyNumberFormat="1" applyFont="1" applyBorder="1">
      <alignment/>
      <protection/>
    </xf>
    <xf numFmtId="49" fontId="29" fillId="0" borderId="14" xfId="58" applyNumberFormat="1" applyFont="1" applyBorder="1">
      <alignment/>
      <protection/>
    </xf>
    <xf numFmtId="3" fontId="29" fillId="0" borderId="0" xfId="58" applyNumberFormat="1" applyFont="1" applyBorder="1">
      <alignment/>
      <protection/>
    </xf>
    <xf numFmtId="49" fontId="29" fillId="0" borderId="15" xfId="58" applyNumberFormat="1" applyFont="1" applyBorder="1">
      <alignment/>
      <protection/>
    </xf>
    <xf numFmtId="2" fontId="29" fillId="0" borderId="16" xfId="58" applyNumberFormat="1" applyFont="1" applyBorder="1">
      <alignment/>
      <protection/>
    </xf>
    <xf numFmtId="3" fontId="29" fillId="0" borderId="16" xfId="58" applyNumberFormat="1" applyFont="1" applyBorder="1">
      <alignment/>
      <protection/>
    </xf>
    <xf numFmtId="3" fontId="0" fillId="0" borderId="0" xfId="58" applyNumberFormat="1">
      <alignment/>
      <protection/>
    </xf>
    <xf numFmtId="2" fontId="0" fillId="0" borderId="0" xfId="58" applyNumberFormat="1">
      <alignment/>
      <protection/>
    </xf>
    <xf numFmtId="3" fontId="28" fillId="0" borderId="10" xfId="58" applyNumberFormat="1" applyFont="1" applyBorder="1" applyAlignment="1">
      <alignment horizontal="right" vertical="center"/>
      <protection/>
    </xf>
    <xf numFmtId="0" fontId="28" fillId="0" borderId="0" xfId="58" applyFont="1" applyBorder="1" applyAlignment="1">
      <alignment/>
      <protection/>
    </xf>
    <xf numFmtId="49" fontId="29" fillId="0" borderId="0" xfId="58" applyNumberFormat="1" applyFont="1" applyBorder="1">
      <alignment/>
      <protection/>
    </xf>
    <xf numFmtId="4" fontId="29" fillId="0" borderId="0" xfId="58" applyNumberFormat="1" applyFont="1" applyBorder="1">
      <alignment/>
      <protection/>
    </xf>
    <xf numFmtId="3" fontId="28" fillId="0" borderId="16" xfId="58" applyNumberFormat="1" applyFont="1" applyBorder="1" applyAlignment="1">
      <alignment horizontal="right"/>
      <protection/>
    </xf>
    <xf numFmtId="2" fontId="28" fillId="0" borderId="16" xfId="58" applyNumberFormat="1" applyFont="1" applyBorder="1" applyAlignment="1">
      <alignment horizontal="right"/>
      <protection/>
    </xf>
    <xf numFmtId="49" fontId="29" fillId="0" borderId="16" xfId="58" applyNumberFormat="1" applyFont="1" applyBorder="1">
      <alignment/>
      <protection/>
    </xf>
    <xf numFmtId="4" fontId="29" fillId="0" borderId="16" xfId="58" applyNumberFormat="1" applyFont="1" applyBorder="1">
      <alignment/>
      <protection/>
    </xf>
    <xf numFmtId="3" fontId="0" fillId="0" borderId="0" xfId="58" applyNumberFormat="1" applyBorder="1">
      <alignment/>
      <protection/>
    </xf>
    <xf numFmtId="2" fontId="0" fillId="0" borderId="0" xfId="58" applyNumberFormat="1" applyBorder="1">
      <alignment/>
      <protection/>
    </xf>
    <xf numFmtId="0" fontId="58" fillId="0" borderId="0" xfId="0" applyFont="1" applyAlignment="1">
      <alignment horizontal="left" readingOrder="1"/>
    </xf>
    <xf numFmtId="49" fontId="28" fillId="0" borderId="0" xfId="58" applyNumberFormat="1" applyFont="1">
      <alignment/>
      <protection/>
    </xf>
    <xf numFmtId="0" fontId="29" fillId="0" borderId="0" xfId="58" applyFont="1">
      <alignment/>
      <protection/>
    </xf>
    <xf numFmtId="49" fontId="29" fillId="0" borderId="0" xfId="58" applyNumberFormat="1" applyFont="1">
      <alignment/>
      <protection/>
    </xf>
    <xf numFmtId="0" fontId="29" fillId="0" borderId="0" xfId="58" applyFont="1" applyBorder="1">
      <alignment/>
      <protection/>
    </xf>
    <xf numFmtId="164" fontId="29" fillId="0" borderId="13" xfId="58" applyNumberFormat="1" applyFont="1" applyBorder="1">
      <alignment/>
      <protection/>
    </xf>
    <xf numFmtId="164" fontId="29" fillId="0" borderId="0" xfId="58" applyNumberFormat="1" applyFont="1" applyBorder="1">
      <alignment/>
      <protection/>
    </xf>
    <xf numFmtId="164" fontId="29" fillId="0" borderId="16" xfId="58" applyNumberFormat="1" applyFont="1" applyBorder="1">
      <alignment/>
      <protection/>
    </xf>
    <xf numFmtId="0" fontId="29" fillId="0" borderId="0" xfId="58" applyFont="1" applyBorder="1" applyAlignment="1">
      <alignment horizontal="center"/>
      <protection/>
    </xf>
    <xf numFmtId="0" fontId="0" fillId="0" borderId="0" xfId="58" applyAlignment="1">
      <alignment horizontal="left"/>
      <protection/>
    </xf>
    <xf numFmtId="49" fontId="28" fillId="0" borderId="0" xfId="58" applyNumberFormat="1" applyFont="1" applyAlignment="1">
      <alignment/>
      <protection/>
    </xf>
    <xf numFmtId="49" fontId="28" fillId="0" borderId="0" xfId="58" applyNumberFormat="1" applyFont="1" applyAlignment="1">
      <alignment horizontal="left"/>
      <protection/>
    </xf>
    <xf numFmtId="0" fontId="28" fillId="0" borderId="16" xfId="58" applyFont="1" applyBorder="1" applyAlignment="1">
      <alignment horizontal="right"/>
      <protection/>
    </xf>
    <xf numFmtId="49" fontId="29" fillId="0" borderId="13" xfId="58" applyNumberFormat="1" applyFont="1" applyBorder="1">
      <alignment/>
      <protection/>
    </xf>
    <xf numFmtId="0" fontId="29" fillId="0" borderId="0" xfId="58" applyFont="1" applyBorder="1" applyAlignment="1">
      <alignment/>
      <protection/>
    </xf>
    <xf numFmtId="0" fontId="28" fillId="0" borderId="10" xfId="58" applyFont="1" applyBorder="1" applyAlignment="1">
      <alignment horizontal="right"/>
      <protection/>
    </xf>
    <xf numFmtId="49" fontId="28" fillId="0" borderId="0" xfId="58" applyNumberFormat="1" applyFont="1" applyBorder="1">
      <alignment/>
      <protection/>
    </xf>
    <xf numFmtId="0" fontId="28" fillId="0" borderId="16" xfId="58" applyFont="1" applyBorder="1" applyAlignment="1">
      <alignment/>
      <protection/>
    </xf>
    <xf numFmtId="0" fontId="29" fillId="0" borderId="16" xfId="58" applyFont="1" applyBorder="1">
      <alignment/>
      <protection/>
    </xf>
    <xf numFmtId="0" fontId="28" fillId="0" borderId="17" xfId="58" applyFont="1" applyBorder="1" applyAlignment="1">
      <alignment horizontal="right"/>
      <protection/>
    </xf>
    <xf numFmtId="0" fontId="28" fillId="0" borderId="0" xfId="58" applyFont="1" applyBorder="1" applyAlignment="1">
      <alignment horizontal="right"/>
      <protection/>
    </xf>
    <xf numFmtId="0" fontId="28" fillId="0" borderId="0" xfId="58" applyFont="1" applyBorder="1">
      <alignment/>
      <protection/>
    </xf>
    <xf numFmtId="0" fontId="3" fillId="0" borderId="0" xfId="58" applyFont="1">
      <alignment/>
      <protection/>
    </xf>
    <xf numFmtId="0" fontId="2" fillId="0" borderId="0" xfId="58" applyFont="1" applyBorder="1">
      <alignment/>
      <protection/>
    </xf>
    <xf numFmtId="0" fontId="29" fillId="0" borderId="13" xfId="58" applyFont="1" applyBorder="1">
      <alignment/>
      <protection/>
    </xf>
    <xf numFmtId="0" fontId="28" fillId="0" borderId="18" xfId="58" applyFont="1" applyBorder="1" applyAlignment="1">
      <alignment horizontal="right"/>
      <protection/>
    </xf>
    <xf numFmtId="0" fontId="28" fillId="0" borderId="13" xfId="58" applyFont="1" applyBorder="1" applyAlignment="1">
      <alignment horizontal="right"/>
      <protection/>
    </xf>
    <xf numFmtId="0" fontId="60" fillId="0" borderId="0" xfId="58" applyFont="1" applyAlignment="1">
      <alignment horizontal="left" readingOrder="1"/>
      <protection/>
    </xf>
    <xf numFmtId="0" fontId="61" fillId="0" borderId="0" xfId="58" applyFont="1" applyAlignment="1">
      <alignment horizontal="left" readingOrder="1"/>
      <protection/>
    </xf>
    <xf numFmtId="0" fontId="3" fillId="0" borderId="0" xfId="58" applyFont="1" applyAlignment="1">
      <alignment horizontal="left"/>
      <protection/>
    </xf>
    <xf numFmtId="0" fontId="61" fillId="0" borderId="0" xfId="58" applyFont="1" applyAlignment="1">
      <alignment horizontal="left" readingOrder="1"/>
      <protection/>
    </xf>
    <xf numFmtId="0" fontId="60" fillId="0" borderId="0" xfId="58" applyFont="1" applyAlignment="1">
      <alignment horizontal="left" readingOrder="1"/>
      <protection/>
    </xf>
    <xf numFmtId="0" fontId="3" fillId="0" borderId="0" xfId="58" applyFont="1" applyAlignment="1">
      <alignment horizontal="left"/>
      <protection/>
    </xf>
    <xf numFmtId="0" fontId="28" fillId="0" borderId="19" xfId="58" applyFont="1" applyBorder="1" applyAlignment="1">
      <alignment horizontal="right"/>
      <protection/>
    </xf>
    <xf numFmtId="169" fontId="29" fillId="0" borderId="13" xfId="58" applyNumberFormat="1" applyFont="1" applyBorder="1" applyAlignment="1">
      <alignment horizontal="right"/>
      <protection/>
    </xf>
    <xf numFmtId="169" fontId="29" fillId="0" borderId="0" xfId="58" applyNumberFormat="1" applyFont="1" applyBorder="1">
      <alignment/>
      <protection/>
    </xf>
    <xf numFmtId="169" fontId="29" fillId="0" borderId="16" xfId="58" applyNumberFormat="1" applyFont="1" applyBorder="1">
      <alignment/>
      <protection/>
    </xf>
    <xf numFmtId="169" fontId="29" fillId="0" borderId="13" xfId="58" applyNumberFormat="1" applyFont="1" applyBorder="1">
      <alignment/>
      <protection/>
    </xf>
    <xf numFmtId="169" fontId="29" fillId="0" borderId="0" xfId="58" applyNumberFormat="1" applyFont="1" applyBorder="1" applyAlignment="1">
      <alignment horizontal="right"/>
      <protection/>
    </xf>
    <xf numFmtId="169" fontId="29" fillId="0" borderId="16" xfId="58" applyNumberFormat="1" applyFont="1" applyBorder="1" applyAlignment="1">
      <alignment horizontal="right"/>
      <protection/>
    </xf>
    <xf numFmtId="0" fontId="3" fillId="0" borderId="0" xfId="58" applyFont="1" applyBorder="1" applyAlignment="1">
      <alignment horizontal="left"/>
      <protection/>
    </xf>
    <xf numFmtId="49" fontId="3" fillId="0" borderId="0" xfId="58" applyNumberFormat="1" applyFont="1" applyAlignment="1">
      <alignment horizontal="left" readingOrder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60" fillId="0" borderId="0" xfId="0" applyFont="1" applyAlignment="1">
      <alignment horizontal="left" readingOrder="1"/>
    </xf>
    <xf numFmtId="0" fontId="61" fillId="0" borderId="0" xfId="0" applyFont="1" applyAlignment="1">
      <alignment horizontal="left" readingOrder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60" fillId="0" borderId="0" xfId="0" applyFont="1" applyAlignment="1">
      <alignment horizontal="left" readingOrder="1"/>
    </xf>
    <xf numFmtId="0" fontId="61" fillId="0" borderId="0" xfId="0" applyFont="1" applyAlignment="1">
      <alignment horizontal="left" readingOrder="1"/>
    </xf>
    <xf numFmtId="0" fontId="60" fillId="0" borderId="0" xfId="0" applyFont="1" applyAlignment="1">
      <alignment readingOrder="1"/>
    </xf>
    <xf numFmtId="0" fontId="61" fillId="0" borderId="0" xfId="0" applyFont="1" applyAlignment="1">
      <alignment readingOrder="1"/>
    </xf>
    <xf numFmtId="0" fontId="29" fillId="0" borderId="13" xfId="58" applyFont="1" applyBorder="1" applyAlignment="1">
      <alignment horizontal="left"/>
      <protection/>
    </xf>
    <xf numFmtId="0" fontId="29" fillId="0" borderId="0" xfId="58" applyFont="1" applyBorder="1" applyAlignment="1">
      <alignment horizontal="left"/>
      <protection/>
    </xf>
    <xf numFmtId="0" fontId="29" fillId="0" borderId="16" xfId="58" applyFont="1" applyBorder="1" applyAlignment="1">
      <alignment horizontal="left"/>
      <protection/>
    </xf>
    <xf numFmtId="4" fontId="29" fillId="0" borderId="13" xfId="58" applyNumberFormat="1" applyFont="1" applyBorder="1">
      <alignment/>
      <protection/>
    </xf>
    <xf numFmtId="0" fontId="62" fillId="0" borderId="0" xfId="0" applyFont="1" applyAlignment="1">
      <alignment horizontal="center" readingOrder="1"/>
    </xf>
    <xf numFmtId="0" fontId="26" fillId="0" borderId="0" xfId="58" applyFont="1">
      <alignment/>
      <protection/>
    </xf>
    <xf numFmtId="0" fontId="35" fillId="0" borderId="10" xfId="58" applyFont="1" applyBorder="1" applyAlignment="1">
      <alignment horizontal="right" vertical="center" wrapText="1"/>
      <protection/>
    </xf>
    <xf numFmtId="0" fontId="35" fillId="0" borderId="10" xfId="58" applyFont="1" applyBorder="1" applyAlignment="1">
      <alignment horizontal="right" vertical="center"/>
      <protection/>
    </xf>
    <xf numFmtId="0" fontId="35" fillId="0" borderId="10" xfId="58" applyFont="1" applyBorder="1" applyAlignment="1">
      <alignment horizontal="left" vertical="center"/>
      <protection/>
    </xf>
    <xf numFmtId="0" fontId="33" fillId="0" borderId="0" xfId="58" applyFont="1" applyBorder="1" applyAlignment="1">
      <alignment horizontal="left"/>
      <protection/>
    </xf>
    <xf numFmtId="0" fontId="33" fillId="0" borderId="0" xfId="58" applyFont="1" applyBorder="1">
      <alignment/>
      <protection/>
    </xf>
    <xf numFmtId="2" fontId="33" fillId="0" borderId="0" xfId="58" applyNumberFormat="1" applyFont="1" applyBorder="1">
      <alignment/>
      <protection/>
    </xf>
    <xf numFmtId="0" fontId="33" fillId="0" borderId="16" xfId="58" applyFont="1" applyBorder="1" applyAlignment="1">
      <alignment horizontal="left"/>
      <protection/>
    </xf>
    <xf numFmtId="0" fontId="33" fillId="0" borderId="16" xfId="58" applyFont="1" applyBorder="1">
      <alignment/>
      <protection/>
    </xf>
    <xf numFmtId="2" fontId="33" fillId="0" borderId="16" xfId="58" applyNumberFormat="1" applyFont="1" applyBorder="1">
      <alignment/>
      <protection/>
    </xf>
    <xf numFmtId="9" fontId="29" fillId="0" borderId="0" xfId="62" applyFont="1" applyAlignment="1">
      <alignment/>
    </xf>
    <xf numFmtId="169" fontId="29" fillId="0" borderId="0" xfId="58" applyNumberFormat="1" applyFont="1">
      <alignment/>
      <protection/>
    </xf>
    <xf numFmtId="0" fontId="28" fillId="0" borderId="13" xfId="58" applyFont="1" applyBorder="1" applyAlignment="1">
      <alignment horizontal="center" vertical="center"/>
      <protection/>
    </xf>
    <xf numFmtId="0" fontId="28" fillId="0" borderId="16" xfId="58" applyFont="1" applyBorder="1" applyAlignment="1">
      <alignment horizontal="center" vertical="center"/>
      <protection/>
    </xf>
    <xf numFmtId="0" fontId="28" fillId="0" borderId="10" xfId="58" applyFont="1" applyBorder="1" applyAlignment="1">
      <alignment horizontal="center" vertical="center"/>
      <protection/>
    </xf>
    <xf numFmtId="3" fontId="28" fillId="0" borderId="13" xfId="58" applyNumberFormat="1" applyFont="1" applyBorder="1" applyAlignment="1">
      <alignment horizontal="center" vertical="center"/>
      <protection/>
    </xf>
    <xf numFmtId="3" fontId="28" fillId="0" borderId="16" xfId="58" applyNumberFormat="1" applyFont="1" applyBorder="1" applyAlignment="1">
      <alignment horizontal="center" vertical="center"/>
      <protection/>
    </xf>
    <xf numFmtId="49" fontId="28" fillId="0" borderId="13" xfId="58" applyNumberFormat="1" applyFont="1" applyBorder="1" applyAlignment="1">
      <alignment horizontal="left" vertical="center" wrapText="1"/>
      <protection/>
    </xf>
    <xf numFmtId="49" fontId="28" fillId="0" borderId="16" xfId="58" applyNumberFormat="1" applyFont="1" applyBorder="1" applyAlignment="1">
      <alignment horizontal="left" vertical="center" wrapText="1"/>
      <protection/>
    </xf>
    <xf numFmtId="0" fontId="28" fillId="0" borderId="13" xfId="58" applyFont="1" applyBorder="1" applyAlignment="1">
      <alignment horizontal="left" vertical="center"/>
      <protection/>
    </xf>
    <xf numFmtId="0" fontId="28" fillId="0" borderId="16" xfId="58" applyFont="1" applyBorder="1" applyAlignment="1">
      <alignment horizontal="left" vertical="center"/>
      <protection/>
    </xf>
    <xf numFmtId="3" fontId="28" fillId="0" borderId="10" xfId="58" applyNumberFormat="1" applyFont="1" applyBorder="1" applyAlignment="1">
      <alignment horizontal="center"/>
      <protection/>
    </xf>
    <xf numFmtId="3" fontId="28" fillId="0" borderId="13" xfId="58" applyNumberFormat="1" applyFont="1" applyBorder="1" applyAlignment="1">
      <alignment horizontal="right" vertical="center"/>
      <protection/>
    </xf>
    <xf numFmtId="3" fontId="28" fillId="0" borderId="16" xfId="58" applyNumberFormat="1" applyFont="1" applyBorder="1" applyAlignment="1">
      <alignment horizontal="right" vertical="center"/>
      <protection/>
    </xf>
    <xf numFmtId="2" fontId="28" fillId="0" borderId="10" xfId="58" applyNumberFormat="1" applyFont="1" applyBorder="1" applyAlignment="1">
      <alignment horizontal="center"/>
      <protection/>
    </xf>
    <xf numFmtId="0" fontId="28" fillId="0" borderId="10" xfId="58" applyFont="1" applyBorder="1" applyAlignment="1">
      <alignment horizontal="center"/>
      <protection/>
    </xf>
    <xf numFmtId="49" fontId="28" fillId="0" borderId="13" xfId="58" applyNumberFormat="1" applyFont="1" applyBorder="1" applyAlignment="1">
      <alignment horizontal="left" vertical="center"/>
      <protection/>
    </xf>
    <xf numFmtId="49" fontId="28" fillId="0" borderId="16" xfId="58" applyNumberFormat="1" applyFont="1" applyBorder="1" applyAlignment="1">
      <alignment horizontal="left" vertical="center"/>
      <protection/>
    </xf>
    <xf numFmtId="0" fontId="28" fillId="0" borderId="19" xfId="58" applyFont="1" applyBorder="1" applyAlignment="1">
      <alignment horizontal="center"/>
      <protection/>
    </xf>
    <xf numFmtId="49" fontId="28" fillId="0" borderId="0" xfId="58" applyNumberFormat="1" applyFont="1" applyBorder="1" applyAlignment="1">
      <alignment horizontal="left" vertical="center"/>
      <protection/>
    </xf>
    <xf numFmtId="0" fontId="28" fillId="0" borderId="13" xfId="58" applyFont="1" applyBorder="1" applyAlignment="1">
      <alignment horizontal="center"/>
      <protection/>
    </xf>
    <xf numFmtId="49" fontId="28" fillId="0" borderId="13" xfId="0" applyNumberFormat="1" applyFont="1" applyBorder="1" applyAlignment="1">
      <alignment horizontal="left" vertical="center" wrapText="1"/>
    </xf>
    <xf numFmtId="49" fontId="28" fillId="0" borderId="16" xfId="0" applyNumberFormat="1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worksheet" Target="worksheets/sheet16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worksheet" Target="worksheets/sheet19.xml" /><Relationship Id="rId37" Type="http://schemas.openxmlformats.org/officeDocument/2006/relationships/chartsheet" Target="chartsheets/sheet18.xml" /><Relationship Id="rId38" Type="http://schemas.openxmlformats.org/officeDocument/2006/relationships/worksheet" Target="worksheets/sheet20.xml" /><Relationship Id="rId39" Type="http://schemas.openxmlformats.org/officeDocument/2006/relationships/chartsheet" Target="chartsheets/sheet1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casualties per 100,000 population in Scotland, by severity of injury,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'T23'!$B$28</c:f>
              <c:strCache>
                <c:ptCount val="1"/>
                <c:pt idx="0">
                  <c:v>Killed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'T23'!$A$29:$A$39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'T23'!$B$29:$B$39</c:f>
              <c:numCache>
                <c:ptCount val="11"/>
                <c:pt idx="0">
                  <c:v>0.28820387311421003</c:v>
                </c:pt>
                <c:pt idx="1">
                  <c:v>0.2617268153662721</c:v>
                </c:pt>
                <c:pt idx="2">
                  <c:v>0.29379645840121255</c:v>
                </c:pt>
                <c:pt idx="3">
                  <c:v>0.3266078831860184</c:v>
                </c:pt>
                <c:pt idx="4">
                  <c:v>0.3604419739484556</c:v>
                </c:pt>
                <c:pt idx="5">
                  <c:v>0.36498381752999026</c:v>
                </c:pt>
                <c:pt idx="6">
                  <c:v>0.40042839678018605</c:v>
                </c:pt>
                <c:pt idx="7">
                  <c:v>0.3118319973930845</c:v>
                </c:pt>
                <c:pt idx="8">
                  <c:v>0.1576778219520956</c:v>
                </c:pt>
                <c:pt idx="9">
                  <c:v>0.15921031682853048</c:v>
                </c:pt>
                <c:pt idx="10">
                  <c:v>0.16034177169319946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'T23'!$C$28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'T23'!$A$29:$A$39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'T23'!$C$29:$C$39</c:f>
              <c:numCache>
                <c:ptCount val="11"/>
                <c:pt idx="0">
                  <c:v>7.608582250215145</c:v>
                </c:pt>
                <c:pt idx="1">
                  <c:v>6.8921394713118325</c:v>
                </c:pt>
                <c:pt idx="2">
                  <c:v>5.934688459704493</c:v>
                </c:pt>
                <c:pt idx="3">
                  <c:v>5.552334014162311</c:v>
                </c:pt>
                <c:pt idx="4">
                  <c:v>5.076224466440749</c:v>
                </c:pt>
                <c:pt idx="5">
                  <c:v>4.410221128487382</c:v>
                </c:pt>
                <c:pt idx="6">
                  <c:v>4.065888336537274</c:v>
                </c:pt>
                <c:pt idx="7">
                  <c:v>4.053815966110099</c:v>
                </c:pt>
                <c:pt idx="8">
                  <c:v>3.721196598069456</c:v>
                </c:pt>
                <c:pt idx="9">
                  <c:v>3.5344690335933766</c:v>
                </c:pt>
                <c:pt idx="10">
                  <c:v>3.3030404968799094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'T23'!$D$28</c:f>
              <c:strCache>
                <c:ptCount val="1"/>
                <c:pt idx="0">
                  <c:v>Slight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'T23'!$A$29:$A$39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'T23'!$D$29:$D$39</c:f>
              <c:numCache>
                <c:ptCount val="11"/>
                <c:pt idx="0">
                  <c:v>36.14076568852194</c:v>
                </c:pt>
                <c:pt idx="1">
                  <c:v>33.93724372582662</c:v>
                </c:pt>
                <c:pt idx="2">
                  <c:v>32.17071219493277</c:v>
                </c:pt>
                <c:pt idx="3">
                  <c:v>30.13700013034624</c:v>
                </c:pt>
                <c:pt idx="4">
                  <c:v>27.844142487518194</c:v>
                </c:pt>
                <c:pt idx="5">
                  <c:v>25.305544682079322</c:v>
                </c:pt>
                <c:pt idx="6">
                  <c:v>22.670407694632072</c:v>
                </c:pt>
                <c:pt idx="7">
                  <c:v>20.768011026379426</c:v>
                </c:pt>
                <c:pt idx="8">
                  <c:v>19.173623149374823</c:v>
                </c:pt>
                <c:pt idx="9">
                  <c:v>17.92708167489253</c:v>
                </c:pt>
                <c:pt idx="10">
                  <c:v>16.996227799479144</c:v>
                </c:pt>
              </c:numCache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98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17875"/>
          <c:w val="0.08"/>
          <c:h val="0.1107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casualties per 100,000 population in selected Scottish cities,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9"/>
          <c:order val="0"/>
          <c:tx>
            <c:strRef>
              <c:f>'T30'!$B$29</c:f>
              <c:strCache>
                <c:ptCount val="1"/>
                <c:pt idx="0">
                  <c:v>Aberdeen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'T30'!$A$30:$A$40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'T30'!$B$30:$B$40</c:f>
              <c:numCache>
                <c:ptCount val="11"/>
                <c:pt idx="0">
                  <c:v>35.41259997581578</c:v>
                </c:pt>
                <c:pt idx="1">
                  <c:v>26.931674342193855</c:v>
                </c:pt>
                <c:pt idx="2">
                  <c:v>31.240524473275567</c:v>
                </c:pt>
                <c:pt idx="3">
                  <c:v>26.93415064549085</c:v>
                </c:pt>
                <c:pt idx="4">
                  <c:v>29.357728658825312</c:v>
                </c:pt>
                <c:pt idx="5">
                  <c:v>30.134096730450505</c:v>
                </c:pt>
                <c:pt idx="6">
                  <c:v>25.925272993124615</c:v>
                </c:pt>
                <c:pt idx="7">
                  <c:v>19.0210499619579</c:v>
                </c:pt>
                <c:pt idx="8">
                  <c:v>18.595493327499454</c:v>
                </c:pt>
                <c:pt idx="9">
                  <c:v>15.642982446338982</c:v>
                </c:pt>
                <c:pt idx="10">
                  <c:v>13.53225751886058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'T30'!$C$29</c:f>
              <c:strCache>
                <c:ptCount val="1"/>
                <c:pt idx="0">
                  <c:v>Dundee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'T30'!$A$30:$A$40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'T30'!$C$30:$C$40</c:f>
              <c:numCache>
                <c:ptCount val="11"/>
                <c:pt idx="0">
                  <c:v>60.76718571971135</c:v>
                </c:pt>
                <c:pt idx="1">
                  <c:v>58.45455158614178</c:v>
                </c:pt>
                <c:pt idx="2">
                  <c:v>59.27544485640233</c:v>
                </c:pt>
                <c:pt idx="3">
                  <c:v>61.29660344703251</c:v>
                </c:pt>
                <c:pt idx="4">
                  <c:v>53.049088912740416</c:v>
                </c:pt>
                <c:pt idx="5">
                  <c:v>51.85410026812364</c:v>
                </c:pt>
                <c:pt idx="6">
                  <c:v>48.4138106765193</c:v>
                </c:pt>
                <c:pt idx="7">
                  <c:v>46.041104474939566</c:v>
                </c:pt>
                <c:pt idx="8">
                  <c:v>43.51721489824651</c:v>
                </c:pt>
                <c:pt idx="9">
                  <c:v>40.137243477697936</c:v>
                </c:pt>
                <c:pt idx="10">
                  <c:v>35.24850193866761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'T30'!$D$29</c:f>
              <c:strCache>
                <c:ptCount val="1"/>
                <c:pt idx="0">
                  <c:v>Edinburgh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'T30'!$A$30:$A$40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'T30'!$D$30:$D$40</c:f>
              <c:numCache>
                <c:ptCount val="11"/>
                <c:pt idx="0">
                  <c:v>56.326550178567146</c:v>
                </c:pt>
                <c:pt idx="1">
                  <c:v>49.009680424480536</c:v>
                </c:pt>
                <c:pt idx="2">
                  <c:v>42.3753219290234</c:v>
                </c:pt>
                <c:pt idx="3">
                  <c:v>45.99777538031797</c:v>
                </c:pt>
                <c:pt idx="4">
                  <c:v>36.06263868205905</c:v>
                </c:pt>
                <c:pt idx="5">
                  <c:v>37.584078174882606</c:v>
                </c:pt>
                <c:pt idx="6">
                  <c:v>40.90069487202041</c:v>
                </c:pt>
                <c:pt idx="7">
                  <c:v>43.49234667838297</c:v>
                </c:pt>
                <c:pt idx="8">
                  <c:v>36.26513845671688</c:v>
                </c:pt>
                <c:pt idx="9">
                  <c:v>35.15809875819792</c:v>
                </c:pt>
                <c:pt idx="10">
                  <c:v>30.822009595025598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'T30'!$E$29</c:f>
              <c:strCache>
                <c:ptCount val="1"/>
                <c:pt idx="0">
                  <c:v>Glasgow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'T30'!$A$30:$A$40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'T30'!$E$30:$E$40</c:f>
              <c:numCache>
                <c:ptCount val="11"/>
                <c:pt idx="0">
                  <c:v>35.472342241425295</c:v>
                </c:pt>
                <c:pt idx="1">
                  <c:v>33.100185035460605</c:v>
                </c:pt>
                <c:pt idx="2">
                  <c:v>32.62922417106562</c:v>
                </c:pt>
                <c:pt idx="3">
                  <c:v>28.46818609737811</c:v>
                </c:pt>
                <c:pt idx="4">
                  <c:v>28.48388071296017</c:v>
                </c:pt>
                <c:pt idx="5">
                  <c:v>30.00061765977534</c:v>
                </c:pt>
                <c:pt idx="6">
                  <c:v>27.073694596692196</c:v>
                </c:pt>
                <c:pt idx="7">
                  <c:v>25.947388580677842</c:v>
                </c:pt>
                <c:pt idx="8">
                  <c:v>26.06448290264131</c:v>
                </c:pt>
                <c:pt idx="9">
                  <c:v>23.118269212244975</c:v>
                </c:pt>
                <c:pt idx="10">
                  <c:v>19.01209234632165</c:v>
                </c:pt>
              </c:numCache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9466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19475"/>
          <c:w val="0.0965"/>
          <c:h val="0.148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hospital admissions per 100,000 population in selected Scottish cities, 1998/2002 - 2009/2013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6"/>
          <c:w val="0.94775"/>
          <c:h val="0.81325"/>
        </c:manualLayout>
      </c:layout>
      <c:lineChart>
        <c:grouping val="standard"/>
        <c:varyColors val="0"/>
        <c:ser>
          <c:idx val="9"/>
          <c:order val="0"/>
          <c:tx>
            <c:strRef>
              <c:f>'T31'!$B$30</c:f>
              <c:strCache>
                <c:ptCount val="1"/>
                <c:pt idx="0">
                  <c:v>Aberdeen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'T31'!$A$31:$A$42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'T31'!$B$31:$B$42</c:f>
              <c:numCache>
                <c:ptCount val="12"/>
                <c:pt idx="0">
                  <c:v>36.99920371278966</c:v>
                </c:pt>
                <c:pt idx="1">
                  <c:v>26.907584677353597</c:v>
                </c:pt>
                <c:pt idx="2">
                  <c:v>21.532091097308488</c:v>
                </c:pt>
                <c:pt idx="3">
                  <c:v>20.26718910976372</c:v>
                </c:pt>
                <c:pt idx="4">
                  <c:v>18.915456507346935</c:v>
                </c:pt>
                <c:pt idx="5">
                  <c:v>15.782828282828284</c:v>
                </c:pt>
                <c:pt idx="6">
                  <c:v>17.020056793242144</c:v>
                </c:pt>
                <c:pt idx="7">
                  <c:v>18.306803723603878</c:v>
                </c:pt>
                <c:pt idx="8">
                  <c:v>14.907989750757048</c:v>
                </c:pt>
                <c:pt idx="9">
                  <c:v>12.311771948101145</c:v>
                </c:pt>
                <c:pt idx="10">
                  <c:v>12.449483825247553</c:v>
                </c:pt>
                <c:pt idx="11">
                  <c:v>9.626955475330927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'T31'!$C$30</c:f>
              <c:strCache>
                <c:ptCount val="1"/>
                <c:pt idx="0">
                  <c:v>Dundee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'T31'!$A$31:$A$42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'T31'!$C$31:$C$42</c:f>
              <c:numCache>
                <c:ptCount val="12"/>
                <c:pt idx="0">
                  <c:v>22.253777843714897</c:v>
                </c:pt>
                <c:pt idx="1">
                  <c:v>18.377981016626666</c:v>
                </c:pt>
                <c:pt idx="2">
                  <c:v>14.3511618921455</c:v>
                </c:pt>
                <c:pt idx="3">
                  <c:v>15.771449170872385</c:v>
                </c:pt>
                <c:pt idx="4">
                  <c:v>18.375597206909223</c:v>
                </c:pt>
                <c:pt idx="5">
                  <c:v>22.321166339681156</c:v>
                </c:pt>
                <c:pt idx="6">
                  <c:v>25.18589589829696</c:v>
                </c:pt>
                <c:pt idx="7">
                  <c:v>21.97694862277789</c:v>
                </c:pt>
                <c:pt idx="8">
                  <c:v>27.20886514297022</c:v>
                </c:pt>
                <c:pt idx="9">
                  <c:v>23.74614125204654</c:v>
                </c:pt>
                <c:pt idx="10">
                  <c:v>17.64891270091396</c:v>
                </c:pt>
                <c:pt idx="11">
                  <c:v>16.501440702707505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'T31'!$D$30</c:f>
              <c:strCache>
                <c:ptCount val="1"/>
                <c:pt idx="0">
                  <c:v>Edinburgh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'T31'!$A$31:$A$42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'T31'!$D$31:$D$42</c:f>
              <c:numCache>
                <c:ptCount val="12"/>
                <c:pt idx="0">
                  <c:v>64.16663101853833</c:v>
                </c:pt>
                <c:pt idx="1">
                  <c:v>54.79666523151591</c:v>
                </c:pt>
                <c:pt idx="2">
                  <c:v>45.828789961914694</c:v>
                </c:pt>
                <c:pt idx="3">
                  <c:v>42.028242979282076</c:v>
                </c:pt>
                <c:pt idx="4">
                  <c:v>36.9504133573714</c:v>
                </c:pt>
                <c:pt idx="5">
                  <c:v>32.15884821848227</c:v>
                </c:pt>
                <c:pt idx="6">
                  <c:v>26.844624154289477</c:v>
                </c:pt>
                <c:pt idx="7">
                  <c:v>21.29807507997427</c:v>
                </c:pt>
                <c:pt idx="8">
                  <c:v>14.206624592097672</c:v>
                </c:pt>
                <c:pt idx="9">
                  <c:v>7.365748403365714</c:v>
                </c:pt>
                <c:pt idx="10">
                  <c:v>6.949874033533143</c:v>
                </c:pt>
                <c:pt idx="11">
                  <c:v>5.182018396165306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'T31'!$E$30</c:f>
              <c:strCache>
                <c:ptCount val="1"/>
                <c:pt idx="0">
                  <c:v>Glasgow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'T31'!$A$31:$A$42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'T31'!$E$31:$E$42</c:f>
              <c:numCache>
                <c:ptCount val="12"/>
                <c:pt idx="0">
                  <c:v>68.74637572780632</c:v>
                </c:pt>
                <c:pt idx="1">
                  <c:v>66.33702405183345</c:v>
                </c:pt>
                <c:pt idx="2">
                  <c:v>55.82156609300524</c:v>
                </c:pt>
                <c:pt idx="3">
                  <c:v>49.17004825846871</c:v>
                </c:pt>
                <c:pt idx="4">
                  <c:v>46.46447579623216</c:v>
                </c:pt>
                <c:pt idx="5">
                  <c:v>39.667254968467404</c:v>
                </c:pt>
                <c:pt idx="6">
                  <c:v>31.14825393467094</c:v>
                </c:pt>
                <c:pt idx="7">
                  <c:v>36.364510641878695</c:v>
                </c:pt>
                <c:pt idx="8">
                  <c:v>36.76256590455825</c:v>
                </c:pt>
                <c:pt idx="9">
                  <c:v>41.72115324740021</c:v>
                </c:pt>
                <c:pt idx="10">
                  <c:v>48.97237010473768</c:v>
                </c:pt>
                <c:pt idx="11">
                  <c:v>49.52139963450013</c:v>
                </c:pt>
              </c:numCache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Child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196"/>
          <c:w val="0.09725"/>
          <c:h val="0.1492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casualties per 100,000 population in selected Scottish cities,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9"/>
          <c:order val="0"/>
          <c:tx>
            <c:strRef>
              <c:f>'T32'!$B$29</c:f>
              <c:strCache>
                <c:ptCount val="1"/>
                <c:pt idx="0">
                  <c:v>Aberdeen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'T32'!$A$30:$A$40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'T32'!$B$30:$B$40</c:f>
              <c:numCache>
                <c:ptCount val="11"/>
                <c:pt idx="0">
                  <c:v>16.093496414096997</c:v>
                </c:pt>
                <c:pt idx="1">
                  <c:v>14.905707179089227</c:v>
                </c:pt>
                <c:pt idx="2">
                  <c:v>14.47422107036295</c:v>
                </c:pt>
                <c:pt idx="3">
                  <c:v>14.249398675375899</c:v>
                </c:pt>
                <c:pt idx="4">
                  <c:v>13.471718447876903</c:v>
                </c:pt>
                <c:pt idx="5">
                  <c:v>15.958032621814857</c:v>
                </c:pt>
                <c:pt idx="6">
                  <c:v>20.562181147258563</c:v>
                </c:pt>
                <c:pt idx="7">
                  <c:v>20.53081488670723</c:v>
                </c:pt>
                <c:pt idx="8">
                  <c:v>21.1118930330753</c:v>
                </c:pt>
                <c:pt idx="9">
                  <c:v>22.972907996174744</c:v>
                </c:pt>
                <c:pt idx="10">
                  <c:v>22.466600708383524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'T32'!$C$29</c:f>
              <c:strCache>
                <c:ptCount val="1"/>
                <c:pt idx="0">
                  <c:v>Dundee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'T32'!$A$30:$A$40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'T32'!$C$30:$C$40</c:f>
              <c:numCache>
                <c:ptCount val="11"/>
                <c:pt idx="0">
                  <c:v>13.202224658413327</c:v>
                </c:pt>
                <c:pt idx="1">
                  <c:v>11.252844702345461</c:v>
                </c:pt>
                <c:pt idx="2">
                  <c:v>10.93162687834781</c:v>
                </c:pt>
                <c:pt idx="3">
                  <c:v>11.93807000080708</c:v>
                </c:pt>
                <c:pt idx="4">
                  <c:v>11.751907166648758</c:v>
                </c:pt>
                <c:pt idx="5">
                  <c:v>11.418611328941646</c:v>
                </c:pt>
                <c:pt idx="6">
                  <c:v>12.688342585249801</c:v>
                </c:pt>
                <c:pt idx="7">
                  <c:v>13.126674066344536</c:v>
                </c:pt>
                <c:pt idx="8">
                  <c:v>12.542785752715679</c:v>
                </c:pt>
                <c:pt idx="9">
                  <c:v>13.482650952253326</c:v>
                </c:pt>
                <c:pt idx="10">
                  <c:v>14.507022050673518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'T32'!$D$29</c:f>
              <c:strCache>
                <c:ptCount val="1"/>
                <c:pt idx="0">
                  <c:v>Edinburgh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'T32'!$A$30:$A$40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'T32'!$D$30:$D$40</c:f>
              <c:numCache>
                <c:ptCount val="11"/>
                <c:pt idx="0">
                  <c:v>42.76931301790965</c:v>
                </c:pt>
                <c:pt idx="1">
                  <c:v>40.34252726722602</c:v>
                </c:pt>
                <c:pt idx="2">
                  <c:v>39.83877264666679</c:v>
                </c:pt>
                <c:pt idx="3">
                  <c:v>39.74720775865495</c:v>
                </c:pt>
                <c:pt idx="4">
                  <c:v>40.39763492125358</c:v>
                </c:pt>
                <c:pt idx="5">
                  <c:v>41.850623057028656</c:v>
                </c:pt>
                <c:pt idx="6">
                  <c:v>43.28224371837963</c:v>
                </c:pt>
                <c:pt idx="7">
                  <c:v>44.76080655589435</c:v>
                </c:pt>
                <c:pt idx="8">
                  <c:v>47.20719496470108</c:v>
                </c:pt>
                <c:pt idx="9">
                  <c:v>50.1863814917037</c:v>
                </c:pt>
                <c:pt idx="10">
                  <c:v>52.715805328061755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'T32'!$E$29</c:f>
              <c:strCache>
                <c:ptCount val="1"/>
                <c:pt idx="0">
                  <c:v>Glasgow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'T32'!$A$30:$A$40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'T32'!$E$30:$E$40</c:f>
              <c:numCache>
                <c:ptCount val="11"/>
                <c:pt idx="0">
                  <c:v>17.730466298507924</c:v>
                </c:pt>
                <c:pt idx="1">
                  <c:v>17.628115737521615</c:v>
                </c:pt>
                <c:pt idx="2">
                  <c:v>17.91445147311258</c:v>
                </c:pt>
                <c:pt idx="3">
                  <c:v>18.782238050599606</c:v>
                </c:pt>
                <c:pt idx="4">
                  <c:v>18.930321951601336</c:v>
                </c:pt>
                <c:pt idx="5">
                  <c:v>18.679823587915468</c:v>
                </c:pt>
                <c:pt idx="6">
                  <c:v>18.550237914162455</c:v>
                </c:pt>
                <c:pt idx="7">
                  <c:v>18.811661895623224</c:v>
                </c:pt>
                <c:pt idx="8">
                  <c:v>18.89117856205958</c:v>
                </c:pt>
                <c:pt idx="9">
                  <c:v>20.701524440660734</c:v>
                </c:pt>
                <c:pt idx="10">
                  <c:v>21.942502546463857</c:v>
                </c:pt>
              </c:numCache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9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33375"/>
          <c:w val="0.0965"/>
          <c:h val="0.148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hospital admissions per 100,000 population in selected Scottish cities, 1998/2002 - 2009/2013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575"/>
          <c:w val="0.94725"/>
          <c:h val="0.8145"/>
        </c:manualLayout>
      </c:layout>
      <c:lineChart>
        <c:grouping val="standard"/>
        <c:varyColors val="0"/>
        <c:ser>
          <c:idx val="9"/>
          <c:order val="0"/>
          <c:tx>
            <c:strRef>
              <c:f>'[2]CA tables SMR01'!$B$27:$F$27</c:f>
              <c:strCache>
                <c:ptCount val="1"/>
                <c:pt idx="0">
                  <c:v>Aberdeen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'[1]SIMD tables'!$A$28:$A$39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'[2]CA tables SMR01'!$E$29:$E$40</c:f>
              <c:numCache>
                <c:ptCount val="12"/>
                <c:pt idx="0">
                  <c:v>12.82771145750933</c:v>
                </c:pt>
                <c:pt idx="1">
                  <c:v>12.874038823132162</c:v>
                </c:pt>
                <c:pt idx="2">
                  <c:v>10.770767456863076</c:v>
                </c:pt>
                <c:pt idx="3">
                  <c:v>9.312033759529218</c:v>
                </c:pt>
                <c:pt idx="4">
                  <c:v>9.196676026082226</c:v>
                </c:pt>
                <c:pt idx="5">
                  <c:v>8.366857295334233</c:v>
                </c:pt>
                <c:pt idx="6">
                  <c:v>7.523313851319108</c:v>
                </c:pt>
                <c:pt idx="7">
                  <c:v>9.884045706492707</c:v>
                </c:pt>
                <c:pt idx="8">
                  <c:v>11.299348257980578</c:v>
                </c:pt>
                <c:pt idx="9">
                  <c:v>11.142446989538</c:v>
                </c:pt>
                <c:pt idx="10">
                  <c:v>12.176091923085549</c:v>
                </c:pt>
                <c:pt idx="11">
                  <c:v>12.652222046496915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'[2]CA tables SMR01'!$G$27:$K$27</c:f>
              <c:strCache>
                <c:ptCount val="1"/>
                <c:pt idx="0">
                  <c:v>Dundee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val>
            <c:numRef>
              <c:f>'[2]CA tables SMR01'!$J$29:$J$40</c:f>
              <c:numCache>
                <c:ptCount val="12"/>
                <c:pt idx="0">
                  <c:v>3.324871535276056</c:v>
                </c:pt>
                <c:pt idx="1">
                  <c:v>3.005525157080433</c:v>
                </c:pt>
                <c:pt idx="2">
                  <c:v>3.1837101282197358</c:v>
                </c:pt>
                <c:pt idx="3">
                  <c:v>3.020195037483976</c:v>
                </c:pt>
                <c:pt idx="4">
                  <c:v>3.6937169874044256</c:v>
                </c:pt>
                <c:pt idx="5">
                  <c:v>4.023348834402315</c:v>
                </c:pt>
                <c:pt idx="6">
                  <c:v>4.349790038980811</c:v>
                </c:pt>
                <c:pt idx="7">
                  <c:v>4.331052312448777</c:v>
                </c:pt>
                <c:pt idx="8">
                  <c:v>4.476357372477698</c:v>
                </c:pt>
                <c:pt idx="9">
                  <c:v>4.610821928410402</c:v>
                </c:pt>
                <c:pt idx="10">
                  <c:v>4.743235573612562</c:v>
                </c:pt>
                <c:pt idx="11">
                  <c:v>4.225148408337843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'[2]CA tables SMR01'!$L$27:$P$27</c:f>
              <c:strCache>
                <c:ptCount val="1"/>
                <c:pt idx="0">
                  <c:v>Edinburgh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val>
            <c:numRef>
              <c:f>'[2]CA tables SMR01'!$O$29:$O$40</c:f>
              <c:numCache>
                <c:ptCount val="12"/>
                <c:pt idx="0">
                  <c:v>8.622730374183654</c:v>
                </c:pt>
                <c:pt idx="1">
                  <c:v>8.233092755947608</c:v>
                </c:pt>
                <c:pt idx="2">
                  <c:v>8.057832827184033</c:v>
                </c:pt>
                <c:pt idx="3">
                  <c:v>8.297528081281735</c:v>
                </c:pt>
                <c:pt idx="4">
                  <c:v>7.79045272069637</c:v>
                </c:pt>
                <c:pt idx="5">
                  <c:v>8.321807454443372</c:v>
                </c:pt>
                <c:pt idx="6">
                  <c:v>8.725410799655164</c:v>
                </c:pt>
                <c:pt idx="7">
                  <c:v>9.163824327934442</c:v>
                </c:pt>
                <c:pt idx="8">
                  <c:v>8.818853067140697</c:v>
                </c:pt>
                <c:pt idx="9">
                  <c:v>9.578495517365457</c:v>
                </c:pt>
                <c:pt idx="10">
                  <c:v>9.871826608631686</c:v>
                </c:pt>
                <c:pt idx="11">
                  <c:v>9.854495160155356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'[2]CA tables SMR01'!$Q$27:$U$27</c:f>
              <c:strCache>
                <c:ptCount val="1"/>
                <c:pt idx="0">
                  <c:v>Glasgow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'[2]CA tables SMR01'!$T$29:$T$40</c:f>
              <c:numCache>
                <c:ptCount val="12"/>
                <c:pt idx="0">
                  <c:v>6.280276875341596</c:v>
                </c:pt>
                <c:pt idx="1">
                  <c:v>5.738968745576212</c:v>
                </c:pt>
                <c:pt idx="2">
                  <c:v>5.704428850446904</c:v>
                </c:pt>
                <c:pt idx="3">
                  <c:v>6.338642620097071</c:v>
                </c:pt>
                <c:pt idx="4">
                  <c:v>6.0462426859624125</c:v>
                </c:pt>
                <c:pt idx="5">
                  <c:v>6.124982826654054</c:v>
                </c:pt>
                <c:pt idx="6">
                  <c:v>6.3532832073406675</c:v>
                </c:pt>
                <c:pt idx="7">
                  <c:v>6.8964241199910505</c:v>
                </c:pt>
                <c:pt idx="8">
                  <c:v>6.961869382824026</c:v>
                </c:pt>
                <c:pt idx="9">
                  <c:v>7.791423991979368</c:v>
                </c:pt>
                <c:pt idx="10">
                  <c:v>8.406698097923343</c:v>
                </c:pt>
                <c:pt idx="11">
                  <c:v>9.184988087839237</c:v>
                </c:pt>
              </c:numCache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7195"/>
          <c:w val="0.09725"/>
          <c:h val="0.149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casualties per 100,000 population in Scotland, by 2012 Scottish SIMD quintiles,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6"/>
          <c:order val="0"/>
          <c:tx>
            <c:strRef>
              <c:f>'T34'!$B$29</c:f>
              <c:strCache>
                <c:ptCount val="1"/>
                <c:pt idx="0">
                  <c:v>1 - most deprived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'T34'!$A$30:$A$40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'T34'!$B$30:$B$40</c:f>
              <c:numCache>
                <c:ptCount val="11"/>
                <c:pt idx="0">
                  <c:v>51.19270343226055</c:v>
                </c:pt>
                <c:pt idx="1">
                  <c:v>47.67201652629906</c:v>
                </c:pt>
                <c:pt idx="2">
                  <c:v>46.243680683465925</c:v>
                </c:pt>
                <c:pt idx="3">
                  <c:v>43.12602039244679</c:v>
                </c:pt>
                <c:pt idx="4">
                  <c:v>42.7004182451223</c:v>
                </c:pt>
                <c:pt idx="5">
                  <c:v>38.647208192650055</c:v>
                </c:pt>
                <c:pt idx="6">
                  <c:v>36.606233275349815</c:v>
                </c:pt>
                <c:pt idx="7">
                  <c:v>34.92930050841537</c:v>
                </c:pt>
                <c:pt idx="8">
                  <c:v>31.81289947704823</c:v>
                </c:pt>
                <c:pt idx="9">
                  <c:v>28.91607293308791</c:v>
                </c:pt>
                <c:pt idx="10">
                  <c:v>28.38708151232177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'T34'!$C$29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'T34'!$A$30:$A$40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'T34'!$C$30:$C$40</c:f>
              <c:numCache>
                <c:ptCount val="11"/>
                <c:pt idx="0">
                  <c:v>50.01206686497033</c:v>
                </c:pt>
                <c:pt idx="1">
                  <c:v>48.49760304271022</c:v>
                </c:pt>
                <c:pt idx="2">
                  <c:v>48.70478051570469</c:v>
                </c:pt>
                <c:pt idx="3">
                  <c:v>46.546984495924875</c:v>
                </c:pt>
                <c:pt idx="4">
                  <c:v>42.25432184886474</c:v>
                </c:pt>
                <c:pt idx="5">
                  <c:v>38.02906171506374</c:v>
                </c:pt>
                <c:pt idx="6">
                  <c:v>33.79439300009723</c:v>
                </c:pt>
                <c:pt idx="7">
                  <c:v>32.13143379220699</c:v>
                </c:pt>
                <c:pt idx="8">
                  <c:v>29.704391794326792</c:v>
                </c:pt>
                <c:pt idx="9">
                  <c:v>28.444265970618744</c:v>
                </c:pt>
                <c:pt idx="10">
                  <c:v>29.035024342154127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'T34'!$D$29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'T34'!$A$30:$A$40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'T34'!$D$30:$D$40</c:f>
              <c:numCache>
                <c:ptCount val="11"/>
                <c:pt idx="0">
                  <c:v>45.737030615997455</c:v>
                </c:pt>
                <c:pt idx="1">
                  <c:v>42.46152892497946</c:v>
                </c:pt>
                <c:pt idx="2">
                  <c:v>37.33363200238936</c:v>
                </c:pt>
                <c:pt idx="3">
                  <c:v>33.42496563788579</c:v>
                </c:pt>
                <c:pt idx="4">
                  <c:v>29.246708565983564</c:v>
                </c:pt>
                <c:pt idx="5">
                  <c:v>27.576981778588532</c:v>
                </c:pt>
                <c:pt idx="6">
                  <c:v>23.857291765071324</c:v>
                </c:pt>
                <c:pt idx="7">
                  <c:v>22.83552430201843</c:v>
                </c:pt>
                <c:pt idx="8">
                  <c:v>22.759014780260895</c:v>
                </c:pt>
                <c:pt idx="9">
                  <c:v>20.97980652323307</c:v>
                </c:pt>
                <c:pt idx="10">
                  <c:v>17.80315698224842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'T34'!$E$29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'T34'!$A$30:$A$40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'T34'!$E$30:$E$40</c:f>
              <c:numCache>
                <c:ptCount val="11"/>
                <c:pt idx="0">
                  <c:v>44.81273118763106</c:v>
                </c:pt>
                <c:pt idx="1">
                  <c:v>41.29205166960126</c:v>
                </c:pt>
                <c:pt idx="2">
                  <c:v>35.79460124036075</c:v>
                </c:pt>
                <c:pt idx="3">
                  <c:v>34.06232939672348</c:v>
                </c:pt>
                <c:pt idx="4">
                  <c:v>31.29032910887945</c:v>
                </c:pt>
                <c:pt idx="5">
                  <c:v>25.449066737445257</c:v>
                </c:pt>
                <c:pt idx="6">
                  <c:v>22.095915076465968</c:v>
                </c:pt>
                <c:pt idx="7">
                  <c:v>19.050887913077567</c:v>
                </c:pt>
                <c:pt idx="8">
                  <c:v>16.76334583731331</c:v>
                </c:pt>
                <c:pt idx="9">
                  <c:v>16.34572963845785</c:v>
                </c:pt>
                <c:pt idx="10">
                  <c:v>15.749133797641132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'T34'!$F$29</c:f>
              <c:strCache>
                <c:ptCount val="1"/>
                <c:pt idx="0">
                  <c:v>5 - least deprived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'T34'!$A$30:$A$40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'T34'!$F$30:$F$40</c:f>
              <c:numCache>
                <c:ptCount val="11"/>
                <c:pt idx="0">
                  <c:v>27.275299663653254</c:v>
                </c:pt>
                <c:pt idx="1">
                  <c:v>24.68706587648579</c:v>
                </c:pt>
                <c:pt idx="2">
                  <c:v>22.89377289377289</c:v>
                </c:pt>
                <c:pt idx="3">
                  <c:v>22.175309123809186</c:v>
                </c:pt>
                <c:pt idx="4">
                  <c:v>20.017537753225586</c:v>
                </c:pt>
                <c:pt idx="5">
                  <c:v>19.980745826748766</c:v>
                </c:pt>
                <c:pt idx="6">
                  <c:v>18.41258930105811</c:v>
                </c:pt>
                <c:pt idx="7">
                  <c:v>15.879317189360856</c:v>
                </c:pt>
                <c:pt idx="8">
                  <c:v>13.573810752667804</c:v>
                </c:pt>
                <c:pt idx="9">
                  <c:v>12.937643751597241</c:v>
                </c:pt>
                <c:pt idx="10">
                  <c:v>10.80707912072314</c:v>
                </c:pt>
              </c:numCache>
            </c:numRef>
          </c:val>
          <c:smooth val="0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558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75"/>
          <c:y val="0.2445"/>
          <c:w val="0.13775"/>
          <c:h val="0.186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hospital admissions per 100,000 population in Scotland, by 2012 Scottish SIMD quintiles,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9"/>
          <c:order val="0"/>
          <c:tx>
            <c:strRef>
              <c:f>'T34a'!$B$30</c:f>
              <c:strCache>
                <c:ptCount val="1"/>
                <c:pt idx="0">
                  <c:v>1 - most deprived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'T34a'!$A$31:$A$42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'T34a'!$B$31:$B$42</c:f>
              <c:numCache>
                <c:ptCount val="12"/>
                <c:pt idx="0">
                  <c:v>56.34121588677823</c:v>
                </c:pt>
                <c:pt idx="1">
                  <c:v>53.91308863880581</c:v>
                </c:pt>
                <c:pt idx="2">
                  <c:v>48.18051803591292</c:v>
                </c:pt>
                <c:pt idx="3">
                  <c:v>45.198625752766134</c:v>
                </c:pt>
                <c:pt idx="4">
                  <c:v>42.45636169070072</c:v>
                </c:pt>
                <c:pt idx="5">
                  <c:v>38.457748483587714</c:v>
                </c:pt>
                <c:pt idx="6">
                  <c:v>33.4849457264838</c:v>
                </c:pt>
                <c:pt idx="7">
                  <c:v>34.336079273777734</c:v>
                </c:pt>
                <c:pt idx="8">
                  <c:v>33.204396779604735</c:v>
                </c:pt>
                <c:pt idx="9">
                  <c:v>32.829750145264384</c:v>
                </c:pt>
                <c:pt idx="10">
                  <c:v>33.46631791240632</c:v>
                </c:pt>
                <c:pt idx="11">
                  <c:v>33.41396053012875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'T34a'!$C$30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'T34a'!$A$31:$A$42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'T34a'!$C$31:$C$42</c:f>
              <c:numCache>
                <c:ptCount val="12"/>
                <c:pt idx="0">
                  <c:v>51.21760846951687</c:v>
                </c:pt>
                <c:pt idx="1">
                  <c:v>50.01206686497033</c:v>
                </c:pt>
                <c:pt idx="2">
                  <c:v>44.23569247229023</c:v>
                </c:pt>
                <c:pt idx="3">
                  <c:v>40.36390067203661</c:v>
                </c:pt>
                <c:pt idx="4">
                  <c:v>39.595162136143884</c:v>
                </c:pt>
                <c:pt idx="5">
                  <c:v>35.493630353046385</c:v>
                </c:pt>
                <c:pt idx="6">
                  <c:v>28.48267173720823</c:v>
                </c:pt>
                <c:pt idx="7">
                  <c:v>25.98342480667854</c:v>
                </c:pt>
                <c:pt idx="8">
                  <c:v>23.530595453888957</c:v>
                </c:pt>
                <c:pt idx="9">
                  <c:v>20.463025458314014</c:v>
                </c:pt>
                <c:pt idx="10">
                  <c:v>20.580263025800623</c:v>
                </c:pt>
                <c:pt idx="11">
                  <c:v>22.113884818733666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'T34a'!$D$30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'T34a'!$A$31:$A$42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'T34a'!$D$31:$D$42</c:f>
              <c:numCache>
                <c:ptCount val="12"/>
                <c:pt idx="0">
                  <c:v>45.91417746599963</c:v>
                </c:pt>
                <c:pt idx="1">
                  <c:v>42.49217371418682</c:v>
                </c:pt>
                <c:pt idx="2">
                  <c:v>40.291961753630154</c:v>
                </c:pt>
                <c:pt idx="3">
                  <c:v>35.7780640022898</c:v>
                </c:pt>
                <c:pt idx="4">
                  <c:v>32.80019992502811</c:v>
                </c:pt>
                <c:pt idx="5">
                  <c:v>27.988785616909</c:v>
                </c:pt>
                <c:pt idx="6">
                  <c:v>23.773260153955633</c:v>
                </c:pt>
                <c:pt idx="7">
                  <c:v>20.174622566436152</c:v>
                </c:pt>
                <c:pt idx="8">
                  <c:v>18.94862654848338</c:v>
                </c:pt>
                <c:pt idx="9">
                  <c:v>18.829400717482034</c:v>
                </c:pt>
                <c:pt idx="10">
                  <c:v>19.65824390759634</c:v>
                </c:pt>
                <c:pt idx="11">
                  <c:v>20.29892665265708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'T34a'!$E$30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'T34a'!$A$31:$A$42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'T34a'!$E$31:$E$42</c:f>
              <c:numCache>
                <c:ptCount val="12"/>
                <c:pt idx="0">
                  <c:v>37.76387704959134</c:v>
                </c:pt>
                <c:pt idx="1">
                  <c:v>36.53720940036818</c:v>
                </c:pt>
                <c:pt idx="2">
                  <c:v>32.09872695825608</c:v>
                </c:pt>
                <c:pt idx="3">
                  <c:v>27.54628008497327</c:v>
                </c:pt>
                <c:pt idx="4">
                  <c:v>24.88572010719524</c:v>
                </c:pt>
                <c:pt idx="5">
                  <c:v>20.70454612677098</c:v>
                </c:pt>
                <c:pt idx="6">
                  <c:v>16.705829085316825</c:v>
                </c:pt>
                <c:pt idx="7">
                  <c:v>16.45440484417679</c:v>
                </c:pt>
                <c:pt idx="8">
                  <c:v>15.744535465353362</c:v>
                </c:pt>
                <c:pt idx="9">
                  <c:v>14.865608572711805</c:v>
                </c:pt>
                <c:pt idx="10">
                  <c:v>16.34572963845785</c:v>
                </c:pt>
                <c:pt idx="11">
                  <c:v>15.908215957213264</c:v>
                </c:pt>
              </c:numCache>
            </c:numRef>
          </c:val>
          <c:smooth val="0"/>
        </c:ser>
        <c:ser>
          <c:idx val="23"/>
          <c:order val="4"/>
          <c:tx>
            <c:strRef>
              <c:f>'T34a'!$F$30</c:f>
              <c:strCache>
                <c:ptCount val="1"/>
                <c:pt idx="0">
                  <c:v>5 - least deprived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'T34a'!$A$31:$A$42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'T34a'!$F$31:$F$42</c:f>
              <c:numCache>
                <c:ptCount val="12"/>
                <c:pt idx="0">
                  <c:v>38.597111941858714</c:v>
                </c:pt>
                <c:pt idx="1">
                  <c:v>33.109588361760906</c:v>
                </c:pt>
                <c:pt idx="2">
                  <c:v>28.192921385572532</c:v>
                </c:pt>
                <c:pt idx="3">
                  <c:v>25.53536207382361</c:v>
                </c:pt>
                <c:pt idx="4">
                  <c:v>24.392840036190105</c:v>
                </c:pt>
                <c:pt idx="5">
                  <c:v>22.55707612490346</c:v>
                </c:pt>
                <c:pt idx="6">
                  <c:v>19.82937654018249</c:v>
                </c:pt>
                <c:pt idx="7">
                  <c:v>18.719465789409078</c:v>
                </c:pt>
                <c:pt idx="8">
                  <c:v>16.19067634993656</c:v>
                </c:pt>
                <c:pt idx="9">
                  <c:v>15.46783085769122</c:v>
                </c:pt>
                <c:pt idx="10">
                  <c:v>15.812675696396628</c:v>
                </c:pt>
                <c:pt idx="11">
                  <c:v>15.000871018317193</c:v>
                </c:pt>
              </c:numCache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75"/>
          <c:y val="0.2445"/>
          <c:w val="0.13775"/>
          <c:h val="0.186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casualties per 100,000 population in Scotland, by 2012 Scottish SIMD quintiles,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8"/>
          <c:order val="0"/>
          <c:tx>
            <c:strRef>
              <c:f>'T35'!$B$30</c:f>
              <c:strCache>
                <c:ptCount val="1"/>
                <c:pt idx="0">
                  <c:v>1 - most deprived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'T35'!$A$31:$A$41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'T35'!$B$31:$B$41</c:f>
              <c:numCache>
                <c:ptCount val="11"/>
                <c:pt idx="0">
                  <c:v>10.67982084074728</c:v>
                </c:pt>
                <c:pt idx="1">
                  <c:v>10.640381869916752</c:v>
                </c:pt>
                <c:pt idx="2">
                  <c:v>11.090045518632689</c:v>
                </c:pt>
                <c:pt idx="3">
                  <c:v>11.50188178328192</c:v>
                </c:pt>
                <c:pt idx="4">
                  <c:v>11.231729895968751</c:v>
                </c:pt>
                <c:pt idx="5">
                  <c:v>11.31483818959772</c:v>
                </c:pt>
                <c:pt idx="6">
                  <c:v>11.811147009721626</c:v>
                </c:pt>
                <c:pt idx="7">
                  <c:v>11.714919870413887</c:v>
                </c:pt>
                <c:pt idx="8">
                  <c:v>12.291719138392235</c:v>
                </c:pt>
                <c:pt idx="9">
                  <c:v>12.849008893085616</c:v>
                </c:pt>
                <c:pt idx="10">
                  <c:v>13.925688468515496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'T35'!$C$30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'T35'!$A$31:$A$41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'T35'!$C$31:$C$41</c:f>
              <c:numCache>
                <c:ptCount val="11"/>
                <c:pt idx="0">
                  <c:v>12.604722270847915</c:v>
                </c:pt>
                <c:pt idx="1">
                  <c:v>11.960182011368293</c:v>
                </c:pt>
                <c:pt idx="2">
                  <c:v>11.862365553005866</c:v>
                </c:pt>
                <c:pt idx="3">
                  <c:v>11.453280802825796</c:v>
                </c:pt>
                <c:pt idx="4">
                  <c:v>11.361976713313766</c:v>
                </c:pt>
                <c:pt idx="5">
                  <c:v>11.998655779221021</c:v>
                </c:pt>
                <c:pt idx="6">
                  <c:v>12.508821950536149</c:v>
                </c:pt>
                <c:pt idx="7">
                  <c:v>12.463393086466336</c:v>
                </c:pt>
                <c:pt idx="8">
                  <c:v>13.07212505073148</c:v>
                </c:pt>
                <c:pt idx="9">
                  <c:v>13.869713675537684</c:v>
                </c:pt>
                <c:pt idx="10">
                  <c:v>14.358748468871251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'T35'!$D$30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'T35'!$A$31:$A$41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'T35'!$D$31:$D$41</c:f>
              <c:numCache>
                <c:ptCount val="11"/>
                <c:pt idx="0">
                  <c:v>16.696752245998486</c:v>
                </c:pt>
                <c:pt idx="1">
                  <c:v>15.898600503472142</c:v>
                </c:pt>
                <c:pt idx="2">
                  <c:v>15.539512765195019</c:v>
                </c:pt>
                <c:pt idx="3">
                  <c:v>15.43313769299625</c:v>
                </c:pt>
                <c:pt idx="4">
                  <c:v>15.340694462177614</c:v>
                </c:pt>
                <c:pt idx="5">
                  <c:v>15.08160215541033</c:v>
                </c:pt>
                <c:pt idx="6">
                  <c:v>15.603362066983237</c:v>
                </c:pt>
                <c:pt idx="7">
                  <c:v>15.929186303774916</c:v>
                </c:pt>
                <c:pt idx="8">
                  <c:v>15.89734438756168</c:v>
                </c:pt>
                <c:pt idx="9">
                  <c:v>17.12007658910025</c:v>
                </c:pt>
                <c:pt idx="10">
                  <c:v>17.929165623423184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'T35'!$E$30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'T35'!$A$31:$A$41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'T35'!$E$31:$E$41</c:f>
              <c:numCache>
                <c:ptCount val="11"/>
                <c:pt idx="0">
                  <c:v>14.250134963981688</c:v>
                </c:pt>
                <c:pt idx="1">
                  <c:v>13.436583405743006</c:v>
                </c:pt>
                <c:pt idx="2">
                  <c:v>13.657749399449608</c:v>
                </c:pt>
                <c:pt idx="3">
                  <c:v>12.896688314679194</c:v>
                </c:pt>
                <c:pt idx="4">
                  <c:v>12.433614695058228</c:v>
                </c:pt>
                <c:pt idx="5">
                  <c:v>12.221458650489076</c:v>
                </c:pt>
                <c:pt idx="6">
                  <c:v>13.10110291167821</c:v>
                </c:pt>
                <c:pt idx="7">
                  <c:v>13.347867678138416</c:v>
                </c:pt>
                <c:pt idx="8">
                  <c:v>13.626946105545022</c:v>
                </c:pt>
                <c:pt idx="9">
                  <c:v>14.592928974295168</c:v>
                </c:pt>
                <c:pt idx="10">
                  <c:v>15.530066598331318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'T35'!$F$30</c:f>
              <c:strCache>
                <c:ptCount val="1"/>
                <c:pt idx="0">
                  <c:v>5 - least deprived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'T35'!$A$31:$A$41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'T35'!$F$31:$F$41</c:f>
              <c:numCache>
                <c:ptCount val="11"/>
                <c:pt idx="0">
                  <c:v>15.899292938908882</c:v>
                </c:pt>
                <c:pt idx="1">
                  <c:v>14.613631546385019</c:v>
                </c:pt>
                <c:pt idx="2">
                  <c:v>14.280410133379032</c:v>
                </c:pt>
                <c:pt idx="3">
                  <c:v>14.057570973131101</c:v>
                </c:pt>
                <c:pt idx="4">
                  <c:v>14.279773872169688</c:v>
                </c:pt>
                <c:pt idx="5">
                  <c:v>14.845423531271512</c:v>
                </c:pt>
                <c:pt idx="6">
                  <c:v>15.316105267591505</c:v>
                </c:pt>
                <c:pt idx="7">
                  <c:v>16.1355846043676</c:v>
                </c:pt>
                <c:pt idx="8">
                  <c:v>16.838241728095507</c:v>
                </c:pt>
                <c:pt idx="9">
                  <c:v>18.337679912035558</c:v>
                </c:pt>
                <c:pt idx="10">
                  <c:v>18.977108192158507</c:v>
                </c:pt>
              </c:numCache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5475"/>
          <c:w val="0.13775"/>
          <c:h val="0.186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hospital admissions per 100,000 population in Scotland, by 2012 Scottish SIMD quintiles, 1998/2002 - 2009/2013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11"/>
          <c:order val="0"/>
          <c:tx>
            <c:strRef>
              <c:f>'T35a'!$B$30</c:f>
              <c:strCache>
                <c:ptCount val="1"/>
                <c:pt idx="0">
                  <c:v>1 - most deprived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'T35a'!$A$31:$A$42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'T35a'!$B$31:$B$42</c:f>
              <c:numCache>
                <c:ptCount val="12"/>
                <c:pt idx="0">
                  <c:v>4.963429497847054</c:v>
                </c:pt>
                <c:pt idx="1">
                  <c:v>4.860837494256967</c:v>
                </c:pt>
                <c:pt idx="2">
                  <c:v>5.003093462013837</c:v>
                </c:pt>
                <c:pt idx="3">
                  <c:v>5.3213381894076175</c:v>
                </c:pt>
                <c:pt idx="4">
                  <c:v>5.397399443384343</c:v>
                </c:pt>
                <c:pt idx="5">
                  <c:v>5.109612971541339</c:v>
                </c:pt>
                <c:pt idx="6">
                  <c:v>5.070549894093585</c:v>
                </c:pt>
                <c:pt idx="7">
                  <c:v>5.239003822133949</c:v>
                </c:pt>
                <c:pt idx="8">
                  <c:v>5.263562406985167</c:v>
                </c:pt>
                <c:pt idx="9">
                  <c:v>5.6588291882409525</c:v>
                </c:pt>
                <c:pt idx="10">
                  <c:v>6.124077979618144</c:v>
                </c:pt>
                <c:pt idx="11">
                  <c:v>6.202003639123622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'T35a'!$C$30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'T35a'!$A$31:$A$42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'T35a'!$C$31:$C$42</c:f>
              <c:numCache>
                <c:ptCount val="12"/>
                <c:pt idx="0">
                  <c:v>6.4768319012469195</c:v>
                </c:pt>
                <c:pt idx="1">
                  <c:v>6.643984449306752</c:v>
                </c:pt>
                <c:pt idx="2">
                  <c:v>6.027178336437566</c:v>
                </c:pt>
                <c:pt idx="3">
                  <c:v>5.426151371771</c:v>
                </c:pt>
                <c:pt idx="4">
                  <c:v>4.8717431635741635</c:v>
                </c:pt>
                <c:pt idx="5">
                  <c:v>4.829423366849999</c:v>
                </c:pt>
                <c:pt idx="6">
                  <c:v>4.688062799618271</c:v>
                </c:pt>
                <c:pt idx="7">
                  <c:v>4.869670537939349</c:v>
                </c:pt>
                <c:pt idx="8">
                  <c:v>4.843049615551377</c:v>
                </c:pt>
                <c:pt idx="9">
                  <c:v>5.178660360411947</c:v>
                </c:pt>
                <c:pt idx="10">
                  <c:v>5.402605326968852</c:v>
                </c:pt>
                <c:pt idx="11">
                  <c:v>5.653050578295768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'T35a'!$D$30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'T35a'!$A$31:$A$42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'T35a'!$D$31:$D$42</c:f>
              <c:numCache>
                <c:ptCount val="12"/>
                <c:pt idx="0">
                  <c:v>5.721333259702262</c:v>
                </c:pt>
                <c:pt idx="1">
                  <c:v>5.334029320787034</c:v>
                </c:pt>
                <c:pt idx="2">
                  <c:v>5.554635269070236</c:v>
                </c:pt>
                <c:pt idx="3">
                  <c:v>5.098136680063981</c:v>
                </c:pt>
                <c:pt idx="4">
                  <c:v>4.933743230989352</c:v>
                </c:pt>
                <c:pt idx="5">
                  <c:v>5.241804690838119</c:v>
                </c:pt>
                <c:pt idx="6">
                  <c:v>5.438876997777898</c:v>
                </c:pt>
                <c:pt idx="7">
                  <c:v>5.607824863171419</c:v>
                </c:pt>
                <c:pt idx="8">
                  <c:v>6.469058193236101</c:v>
                </c:pt>
                <c:pt idx="9">
                  <c:v>6.894957724288279</c:v>
                </c:pt>
                <c:pt idx="10">
                  <c:v>7.074786616952686</c:v>
                </c:pt>
                <c:pt idx="11">
                  <c:v>7.536098474086282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'T35a'!$E$30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'T35a'!$A$31:$A$42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'T35a'!$E$31:$E$42</c:f>
              <c:numCache>
                <c:ptCount val="12"/>
                <c:pt idx="0">
                  <c:v>6.476923164962812</c:v>
                </c:pt>
                <c:pt idx="1">
                  <c:v>5.92681924360902</c:v>
                </c:pt>
                <c:pt idx="2">
                  <c:v>5.864163535713266</c:v>
                </c:pt>
                <c:pt idx="3">
                  <c:v>5.79572391489559</c:v>
                </c:pt>
                <c:pt idx="4">
                  <c:v>5.8508141968139205</c:v>
                </c:pt>
                <c:pt idx="5">
                  <c:v>5.971083736954841</c:v>
                </c:pt>
                <c:pt idx="6">
                  <c:v>5.868240066306262</c:v>
                </c:pt>
                <c:pt idx="7">
                  <c:v>5.915854514048478</c:v>
                </c:pt>
                <c:pt idx="8">
                  <c:v>5.916608013359227</c:v>
                </c:pt>
                <c:pt idx="9">
                  <c:v>6.264187918157918</c:v>
                </c:pt>
                <c:pt idx="10">
                  <c:v>6.8223677455104195</c:v>
                </c:pt>
                <c:pt idx="11">
                  <c:v>7.719221893270879</c:v>
                </c:pt>
              </c:numCache>
            </c:numRef>
          </c:val>
          <c:smooth val="0"/>
        </c:ser>
        <c:ser>
          <c:idx val="23"/>
          <c:order val="4"/>
          <c:tx>
            <c:strRef>
              <c:f>'T35a'!$F$30</c:f>
              <c:strCache>
                <c:ptCount val="1"/>
                <c:pt idx="0">
                  <c:v>5 - least deprived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'T35a'!$A$31:$A$42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'T35a'!$F$31:$F$42</c:f>
              <c:numCache>
                <c:ptCount val="12"/>
                <c:pt idx="0">
                  <c:v>7.332908822761349</c:v>
                </c:pt>
                <c:pt idx="1">
                  <c:v>7.071847248099441</c:v>
                </c:pt>
                <c:pt idx="2">
                  <c:v>6.655956553059395</c:v>
                </c:pt>
                <c:pt idx="3">
                  <c:v>6.420081820647325</c:v>
                </c:pt>
                <c:pt idx="4">
                  <c:v>6.433948718272439</c:v>
                </c:pt>
                <c:pt idx="5">
                  <c:v>6.257971967668272</c:v>
                </c:pt>
                <c:pt idx="6">
                  <c:v>6.327952007657062</c:v>
                </c:pt>
                <c:pt idx="7">
                  <c:v>7.131561515222295</c:v>
                </c:pt>
                <c:pt idx="8">
                  <c:v>7.377627178988138</c:v>
                </c:pt>
                <c:pt idx="9">
                  <c:v>8.277225568586275</c:v>
                </c:pt>
                <c:pt idx="10">
                  <c:v>8.95725134164814</c:v>
                </c:pt>
                <c:pt idx="11">
                  <c:v>9.733645899299015</c:v>
                </c:pt>
              </c:numCache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61925"/>
          <c:w val="0.13775"/>
          <c:h val="0.186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pedestrian and cyclist casualty hospital admissions per 100 commuters, 2001 - 2011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Acute Hospital Data, Census 2001, Census 2011</a:t>
            </a:r>
          </a:p>
        </c:rich>
      </c:tx>
      <c:layout>
        <c:manualLayout>
          <c:xMode val="factor"/>
          <c:yMode val="factor"/>
          <c:x val="0.023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3275"/>
          <c:w val="0.9475"/>
          <c:h val="0.8215"/>
        </c:manualLayout>
      </c:layout>
      <c:lineChart>
        <c:grouping val="standard"/>
        <c:varyColors val="0"/>
        <c:ser>
          <c:idx val="4"/>
          <c:order val="0"/>
          <c:tx>
            <c:strRef>
              <c:f>'T36'!$B$6:$D$6</c:f>
              <c:strCache>
                <c:ptCount val="1"/>
                <c:pt idx="0">
                  <c:v>Cyclist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'T36'!$A$8:$A$9</c:f>
              <c:strCache>
                <c:ptCount val="2"/>
                <c:pt idx="0">
                  <c:v>2001</c:v>
                </c:pt>
                <c:pt idx="1">
                  <c:v>2011</c:v>
                </c:pt>
              </c:strCache>
            </c:strRef>
          </c:cat>
          <c:val>
            <c:numRef>
              <c:f>'T36'!$D$8:$D$9</c:f>
              <c:numCache>
                <c:ptCount val="2"/>
                <c:pt idx="0">
                  <c:v>1.3225158320404893</c:v>
                </c:pt>
                <c:pt idx="1">
                  <c:v>1.113298486185595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'T36'!$E$6:$G$6</c:f>
              <c:strCache>
                <c:ptCount val="1"/>
                <c:pt idx="0">
                  <c:v>Pedestrian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'T36'!$A$8:$A$9</c:f>
              <c:strCache>
                <c:ptCount val="2"/>
                <c:pt idx="0">
                  <c:v>2001</c:v>
                </c:pt>
                <c:pt idx="1">
                  <c:v>2011</c:v>
                </c:pt>
              </c:strCache>
            </c:strRef>
          </c:cat>
          <c:val>
            <c:numRef>
              <c:f>'T36'!$G$8:$G$9</c:f>
              <c:numCache>
                <c:ptCount val="2"/>
                <c:pt idx="0">
                  <c:v>0.13442721314501985</c:v>
                </c:pt>
                <c:pt idx="1">
                  <c:v>0.09078529278256922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'T36'!$H$6:$J$6</c:f>
              <c:strCache>
                <c:ptCount val="1"/>
                <c:pt idx="0">
                  <c:v>Car driver/passenger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'T36'!$A$8:$A$9</c:f>
              <c:strCache>
                <c:ptCount val="2"/>
                <c:pt idx="0">
                  <c:v>2001</c:v>
                </c:pt>
                <c:pt idx="1">
                  <c:v>2011</c:v>
                </c:pt>
              </c:strCache>
            </c:strRef>
          </c:cat>
          <c:val>
            <c:numRef>
              <c:f>'T36'!$J$8:$J$9</c:f>
              <c:numCache>
                <c:ptCount val="2"/>
                <c:pt idx="0">
                  <c:v>0.13975620587875676</c:v>
                </c:pt>
                <c:pt idx="1">
                  <c:v>0.06833069699079627</c:v>
                </c:pt>
              </c:numCache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Hospital admissions per 100 commuters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34475"/>
          <c:w val="0.16775"/>
          <c:h val="0.119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Cyclist casualty rate per million kilometres cycled, Scotland, 2003 - 2013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Sources: Cyclist casualties - Stats19 ; Traffic volume of cycling - millions of km cycled - DfT traffic estimates 2013 in Table 5.3 of STS No33 2014 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24"/>
          <c:w val="0.938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'T37'!$D$6</c:f>
              <c:strCache>
                <c:ptCount val="1"/>
                <c:pt idx="0">
                  <c:v>Casualty rate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'T37'!$A$7:$A$17</c:f>
              <c:num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'T37'!$D$7:$D$17</c:f>
              <c:numCache>
                <c:ptCount val="11"/>
                <c:pt idx="0">
                  <c:v>3.2208835341365463</c:v>
                </c:pt>
                <c:pt idx="1">
                  <c:v>3.3448275862068964</c:v>
                </c:pt>
                <c:pt idx="2">
                  <c:v>3.213991769547325</c:v>
                </c:pt>
                <c:pt idx="3">
                  <c:v>3.003846153846154</c:v>
                </c:pt>
                <c:pt idx="4">
                  <c:v>2.975</c:v>
                </c:pt>
                <c:pt idx="5">
                  <c:v>2.673992673992674</c:v>
                </c:pt>
                <c:pt idx="6">
                  <c:v>2.8013937282229966</c:v>
                </c:pt>
                <c:pt idx="7">
                  <c:v>2.620805369127517</c:v>
                </c:pt>
                <c:pt idx="8">
                  <c:v>2.7016393442622952</c:v>
                </c:pt>
                <c:pt idx="9">
                  <c:v>2.92258064516129</c:v>
                </c:pt>
                <c:pt idx="10">
                  <c:v>2.683890577507599</c:v>
                </c:pt>
              </c:numCache>
            </c:numRef>
          </c:val>
        </c:ser>
        <c:axId val="6410628"/>
        <c:axId val="57695653"/>
      </c:barChart>
      <c:cat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cyclist casualties per 1,000,000km cycled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62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casualties per 100,000 population in Scotland,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by severity of injury,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'T24'!$B$28</c:f>
              <c:strCache>
                <c:ptCount val="1"/>
                <c:pt idx="0">
                  <c:v>Killed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'T24'!$A$29:$A$39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'T24'!$B$29:$B$39</c:f>
              <c:numCache>
                <c:ptCount val="11"/>
                <c:pt idx="0">
                  <c:v>0.20020378792402976</c:v>
                </c:pt>
                <c:pt idx="1">
                  <c:v>0.19952179977617546</c:v>
                </c:pt>
                <c:pt idx="2">
                  <c:v>0.2179271841352497</c:v>
                </c:pt>
                <c:pt idx="3">
                  <c:v>0.21192422475951178</c:v>
                </c:pt>
                <c:pt idx="4">
                  <c:v>0.18659992449879978</c:v>
                </c:pt>
                <c:pt idx="5">
                  <c:v>0.16144967371495794</c:v>
                </c:pt>
                <c:pt idx="6">
                  <c:v>0.14605903282064256</c:v>
                </c:pt>
                <c:pt idx="7">
                  <c:v>0.11687401831668315</c:v>
                </c:pt>
                <c:pt idx="8">
                  <c:v>0.1251884433818573</c:v>
                </c:pt>
                <c:pt idx="9">
                  <c:v>0.14732937876725827</c:v>
                </c:pt>
                <c:pt idx="10">
                  <c:v>0.16472350884501186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'T24'!$C$28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'T24'!$A$29:$A$39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'T24'!$C$29:$C$39</c:f>
              <c:numCache>
                <c:ptCount val="11"/>
                <c:pt idx="0">
                  <c:v>2.4512756472649504</c:v>
                </c:pt>
                <c:pt idx="1">
                  <c:v>2.2823347340250315</c:v>
                </c:pt>
                <c:pt idx="2">
                  <c:v>2.2034859729230805</c:v>
                </c:pt>
                <c:pt idx="3">
                  <c:v>2.128875166902368</c:v>
                </c:pt>
                <c:pt idx="4">
                  <c:v>2.215276026742161</c:v>
                </c:pt>
                <c:pt idx="5">
                  <c:v>2.473978823690973</c:v>
                </c:pt>
                <c:pt idx="6">
                  <c:v>2.6714668261065917</c:v>
                </c:pt>
                <c:pt idx="7">
                  <c:v>2.7722517144717242</c:v>
                </c:pt>
                <c:pt idx="8">
                  <c:v>2.9210636789100035</c:v>
                </c:pt>
                <c:pt idx="9">
                  <c:v>3.024856307815271</c:v>
                </c:pt>
                <c:pt idx="10">
                  <c:v>3.006204036421466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'T24'!$D$28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'T24'!$A$29:$A$39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'T24'!$D$29:$D$39</c:f>
              <c:numCache>
                <c:ptCount val="11"/>
                <c:pt idx="0">
                  <c:v>11.318838546534172</c:v>
                </c:pt>
                <c:pt idx="1">
                  <c:v>10.788776343994659</c:v>
                </c:pt>
                <c:pt idx="2">
                  <c:v>10.833402464678969</c:v>
                </c:pt>
                <c:pt idx="3">
                  <c:v>10.70698981000897</c:v>
                </c:pt>
                <c:pt idx="4">
                  <c:v>10.51179574676572</c:v>
                </c:pt>
                <c:pt idx="5">
                  <c:v>10.446743593320809</c:v>
                </c:pt>
                <c:pt idx="6">
                  <c:v>10.841349500654792</c:v>
                </c:pt>
                <c:pt idx="7">
                  <c:v>11.018882446896887</c:v>
                </c:pt>
                <c:pt idx="8">
                  <c:v>11.290142949437872</c:v>
                </c:pt>
                <c:pt idx="9">
                  <c:v>12.173089920644712</c:v>
                </c:pt>
                <c:pt idx="10">
                  <c:v>12.96740066852121</c:v>
                </c:pt>
              </c:numCache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725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19"/>
          <c:w val="0.08"/>
          <c:h val="0.1107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hospital admissions per 100,000 population in Scotland, by place of injury, 1998/2002 - 2009/2013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'T25'!$B$29</c:f>
              <c:strCache>
                <c:ptCount val="1"/>
                <c:pt idx="0">
                  <c:v>Head/neck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'T25'!$A$30:$A$41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'T25'!$B$30:$B$41</c:f>
              <c:numCache>
                <c:ptCount val="12"/>
                <c:pt idx="0">
                  <c:v>24.349237305206103</c:v>
                </c:pt>
                <c:pt idx="1">
                  <c:v>23.430974884185275</c:v>
                </c:pt>
                <c:pt idx="2">
                  <c:v>20.618256899409662</c:v>
                </c:pt>
                <c:pt idx="3">
                  <c:v>18.773593691837483</c:v>
                </c:pt>
                <c:pt idx="4">
                  <c:v>17.518059189068257</c:v>
                </c:pt>
                <c:pt idx="5">
                  <c:v>15.318783892809362</c:v>
                </c:pt>
                <c:pt idx="6">
                  <c:v>12.804848931677158</c:v>
                </c:pt>
                <c:pt idx="7">
                  <c:v>12.259269378347236</c:v>
                </c:pt>
                <c:pt idx="8">
                  <c:v>10.851753509279341</c:v>
                </c:pt>
                <c:pt idx="9">
                  <c:v>9.460669317125735</c:v>
                </c:pt>
                <c:pt idx="10">
                  <c:v>9.616303136443241</c:v>
                </c:pt>
                <c:pt idx="11">
                  <c:v>9.62050630159197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'T25'!$C$29</c:f>
              <c:strCache>
                <c:ptCount val="1"/>
                <c:pt idx="0">
                  <c:v>Torso/arm/hand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'T25'!$A$30:$A$41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'T25'!$C$30:$C$41</c:f>
              <c:numCache>
                <c:ptCount val="12"/>
                <c:pt idx="0">
                  <c:v>23.519474811844205</c:v>
                </c:pt>
                <c:pt idx="1">
                  <c:v>21.528829321631488</c:v>
                </c:pt>
                <c:pt idx="2">
                  <c:v>18.873411463634515</c:v>
                </c:pt>
                <c:pt idx="3">
                  <c:v>16.805157420549357</c:v>
                </c:pt>
                <c:pt idx="4">
                  <c:v>15.795944895905615</c:v>
                </c:pt>
                <c:pt idx="5">
                  <c:v>13.666758178878942</c:v>
                </c:pt>
                <c:pt idx="6">
                  <c:v>11.405744297812195</c:v>
                </c:pt>
                <c:pt idx="7">
                  <c:v>11.057984188006678</c:v>
                </c:pt>
                <c:pt idx="8">
                  <c:v>10.633471111104182</c:v>
                </c:pt>
                <c:pt idx="9">
                  <c:v>10.37520068444789</c:v>
                </c:pt>
                <c:pt idx="10">
                  <c:v>11.463142811654196</c:v>
                </c:pt>
                <c:pt idx="11">
                  <c:v>11.704949333603562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'T25'!$D$29</c:f>
              <c:strCache>
                <c:ptCount val="1"/>
                <c:pt idx="0">
                  <c:v>Leg/ankle/foot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'T25'!$A$30:$A$41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'T25'!$D$30:$D$41</c:f>
              <c:numCache>
                <c:ptCount val="12"/>
                <c:pt idx="0">
                  <c:v>6.809774945521801</c:v>
                </c:pt>
                <c:pt idx="1">
                  <c:v>6.5998686943154095</c:v>
                </c:pt>
                <c:pt idx="2">
                  <c:v>6.3977665978422085</c:v>
                </c:pt>
                <c:pt idx="3">
                  <c:v>6.169725626425464</c:v>
                </c:pt>
                <c:pt idx="4">
                  <c:v>5.908633523092513</c:v>
                </c:pt>
                <c:pt idx="5">
                  <c:v>5.466703271551577</c:v>
                </c:pt>
                <c:pt idx="6">
                  <c:v>4.89686621852737</c:v>
                </c:pt>
                <c:pt idx="7">
                  <c:v>4.404712364582047</c:v>
                </c:pt>
                <c:pt idx="8">
                  <c:v>3.897899967413556</c:v>
                </c:pt>
                <c:pt idx="9">
                  <c:v>3.878874420021552</c:v>
                </c:pt>
                <c:pt idx="10">
                  <c:v>3.884731730616144</c:v>
                </c:pt>
                <c:pt idx="11">
                  <c:v>3.655792394604948</c:v>
                </c:pt>
              </c:numCache>
            </c:numRef>
          </c:val>
          <c:smooth val="0"/>
        </c:ser>
        <c:marker val="1"/>
        <c:axId val="8431076"/>
        <c:axId val="8770821"/>
      </c:lineChart>
      <c:cat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21725"/>
          <c:w val="0.1255"/>
          <c:h val="0.1047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hospital admissions per 100,000 population in Scotland, by place of injury, 1998/2002 - 2009/2013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3575"/>
          <c:w val="0.948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'T26'!$B$29</c:f>
              <c:strCache>
                <c:ptCount val="1"/>
                <c:pt idx="0">
                  <c:v>Head/neck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'T26'!$A$30:$A$41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'T26'!$B$30:$B$41</c:f>
              <c:numCache>
                <c:ptCount val="12"/>
                <c:pt idx="0">
                  <c:v>3.308661777972055</c:v>
                </c:pt>
                <c:pt idx="1">
                  <c:v>3.0860681455606542</c:v>
                </c:pt>
                <c:pt idx="2">
                  <c:v>2.8565682065515854</c:v>
                </c:pt>
                <c:pt idx="3">
                  <c:v>2.590912078052413</c:v>
                </c:pt>
                <c:pt idx="4">
                  <c:v>2.4515779636952613</c:v>
                </c:pt>
                <c:pt idx="5">
                  <c:v>2.3875221108948996</c:v>
                </c:pt>
                <c:pt idx="6">
                  <c:v>2.426493625539515</c:v>
                </c:pt>
                <c:pt idx="7">
                  <c:v>2.4688688128392484</c:v>
                </c:pt>
                <c:pt idx="8">
                  <c:v>2.5712284029670296</c:v>
                </c:pt>
                <c:pt idx="9">
                  <c:v>2.730962709330146</c:v>
                </c:pt>
                <c:pt idx="10">
                  <c:v>2.891339058307443</c:v>
                </c:pt>
                <c:pt idx="11">
                  <c:v>3.033657954562301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'T26'!$C$29</c:f>
              <c:strCache>
                <c:ptCount val="1"/>
                <c:pt idx="0">
                  <c:v>Torso/arm/hand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'T26'!$A$30:$A$41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'T26'!$C$30:$C$41</c:f>
              <c:numCache>
                <c:ptCount val="12"/>
                <c:pt idx="0">
                  <c:v>3.3380285984866007</c:v>
                </c:pt>
                <c:pt idx="1">
                  <c:v>3.383932317837869</c:v>
                </c:pt>
                <c:pt idx="2">
                  <c:v>3.3432067425910375</c:v>
                </c:pt>
                <c:pt idx="3">
                  <c:v>3.297964719913445</c:v>
                </c:pt>
                <c:pt idx="4">
                  <c:v>3.3281736206550594</c:v>
                </c:pt>
                <c:pt idx="5">
                  <c:v>3.282244825799401</c:v>
                </c:pt>
                <c:pt idx="6">
                  <c:v>3.1815082761477007</c:v>
                </c:pt>
                <c:pt idx="7">
                  <c:v>3.368780918282562</c:v>
                </c:pt>
                <c:pt idx="8">
                  <c:v>3.4641459029064885</c:v>
                </c:pt>
                <c:pt idx="9">
                  <c:v>3.667557730187004</c:v>
                </c:pt>
                <c:pt idx="10">
                  <c:v>3.9686851405430192</c:v>
                </c:pt>
                <c:pt idx="11">
                  <c:v>4.3560216783458685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'T26'!$D$29</c:f>
              <c:strCache>
                <c:ptCount val="1"/>
                <c:pt idx="0">
                  <c:v>Leg/ankle/foot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'T26'!$A$30:$A$41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'T26'!$D$30:$D$41</c:f>
              <c:numCache>
                <c:ptCount val="12"/>
                <c:pt idx="0">
                  <c:v>1.4977078462417885</c:v>
                </c:pt>
                <c:pt idx="1">
                  <c:v>1.3672453809445937</c:v>
                </c:pt>
                <c:pt idx="2">
                  <c:v>1.3869198277124393</c:v>
                </c:pt>
                <c:pt idx="3">
                  <c:v>1.4237909363502979</c:v>
                </c:pt>
                <c:pt idx="4">
                  <c:v>1.4112226785122033</c:v>
                </c:pt>
                <c:pt idx="5">
                  <c:v>1.3923225135679675</c:v>
                </c:pt>
                <c:pt idx="6">
                  <c:v>1.5052807814012255</c:v>
                </c:pt>
                <c:pt idx="7">
                  <c:v>1.5595335439881515</c:v>
                </c:pt>
                <c:pt idx="8">
                  <c:v>1.5754617669088888</c:v>
                </c:pt>
                <c:pt idx="9">
                  <c:v>1.6599060270631447</c:v>
                </c:pt>
                <c:pt idx="10">
                  <c:v>1.8370131915042514</c:v>
                </c:pt>
                <c:pt idx="11">
                  <c:v>1.935501228928889</c:v>
                </c:pt>
              </c:numCache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852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75"/>
          <c:y val="0.69425"/>
          <c:w val="0.16125"/>
          <c:h val="0.1107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cyclist hospital admissions per 100,000 population in Scotland, by age and gender, 1998/2002 - 2009/2013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6"/>
          <c:w val="0.94775"/>
          <c:h val="0.81325"/>
        </c:manualLayout>
      </c:layout>
      <c:lineChart>
        <c:grouping val="standard"/>
        <c:varyColors val="0"/>
        <c:ser>
          <c:idx val="9"/>
          <c:order val="0"/>
          <c:tx>
            <c:strRef>
              <c:f>'T27'!$B$29:$B$30</c:f>
              <c:strCache>
                <c:ptCount val="1"/>
                <c:pt idx="0">
                  <c:v>Adult Male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'T27'!$A$31:$A$42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'T27'!$B$31:$B$42</c:f>
              <c:numCache>
                <c:ptCount val="12"/>
                <c:pt idx="0">
                  <c:v>10.587497438508684</c:v>
                </c:pt>
                <c:pt idx="1">
                  <c:v>9.978892629798356</c:v>
                </c:pt>
                <c:pt idx="2">
                  <c:v>9.680660496461678</c:v>
                </c:pt>
                <c:pt idx="3">
                  <c:v>9.338062166156616</c:v>
                </c:pt>
                <c:pt idx="4">
                  <c:v>9.21554593584275</c:v>
                </c:pt>
                <c:pt idx="5">
                  <c:v>9.102317194206698</c:v>
                </c:pt>
                <c:pt idx="6">
                  <c:v>9.280859156076508</c:v>
                </c:pt>
                <c:pt idx="7">
                  <c:v>9.689784515012443</c:v>
                </c:pt>
                <c:pt idx="8">
                  <c:v>9.953466564140735</c:v>
                </c:pt>
                <c:pt idx="9">
                  <c:v>10.739795326859898</c:v>
                </c:pt>
                <c:pt idx="10">
                  <c:v>11.373267164396248</c:v>
                </c:pt>
                <c:pt idx="11">
                  <c:v>12.187365656022683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'T27'!$C$29:$C$30</c:f>
              <c:strCache>
                <c:ptCount val="1"/>
                <c:pt idx="0">
                  <c:v>Adult Female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'T27'!$A$31:$A$42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'T27'!$C$31:$C$42</c:f>
              <c:numCache>
                <c:ptCount val="12"/>
                <c:pt idx="0">
                  <c:v>2.219357795856412</c:v>
                </c:pt>
                <c:pt idx="1">
                  <c:v>2.3543197457260523</c:v>
                </c:pt>
                <c:pt idx="2">
                  <c:v>2.338610026332934</c:v>
                </c:pt>
                <c:pt idx="3">
                  <c:v>2.246528721823673</c:v>
                </c:pt>
                <c:pt idx="4">
                  <c:v>2.1266411115293096</c:v>
                </c:pt>
                <c:pt idx="5">
                  <c:v>2.1880256104750995</c:v>
                </c:pt>
                <c:pt idx="6">
                  <c:v>2.0111300648544153</c:v>
                </c:pt>
                <c:pt idx="7">
                  <c:v>2.151108437376328</c:v>
                </c:pt>
                <c:pt idx="8">
                  <c:v>2.3160039899651745</c:v>
                </c:pt>
                <c:pt idx="9">
                  <c:v>2.504434492030969</c:v>
                </c:pt>
                <c:pt idx="10">
                  <c:v>2.7279353290402044</c:v>
                </c:pt>
                <c:pt idx="11">
                  <c:v>2.916131786319565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'T27'!$D$29:$D$30</c:f>
              <c:strCache>
                <c:ptCount val="1"/>
                <c:pt idx="0">
                  <c:v>Child Male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'T27'!$A$31:$A$42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'T27'!$D$31:$D$42</c:f>
              <c:numCache>
                <c:ptCount val="12"/>
                <c:pt idx="0">
                  <c:v>65.08720231272052</c:v>
                </c:pt>
                <c:pt idx="1">
                  <c:v>61.15756746056998</c:v>
                </c:pt>
                <c:pt idx="2">
                  <c:v>55.581887806424994</c:v>
                </c:pt>
                <c:pt idx="3">
                  <c:v>50.5897059997324</c:v>
                </c:pt>
                <c:pt idx="4">
                  <c:v>47.89847613175391</c:v>
                </c:pt>
                <c:pt idx="5">
                  <c:v>41.30342565794653</c:v>
                </c:pt>
                <c:pt idx="6">
                  <c:v>34.97919986864953</c:v>
                </c:pt>
                <c:pt idx="7">
                  <c:v>32.694082732286034</c:v>
                </c:pt>
                <c:pt idx="8">
                  <c:v>30.826196906292626</c:v>
                </c:pt>
                <c:pt idx="9">
                  <c:v>30.046596853480974</c:v>
                </c:pt>
                <c:pt idx="10">
                  <c:v>31.632982822482415</c:v>
                </c:pt>
                <c:pt idx="11">
                  <c:v>31.859173689455048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'T27'!$E$29:$E$30</c:f>
              <c:strCache>
                <c:ptCount val="1"/>
                <c:pt idx="0">
                  <c:v>Child Female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'T27'!$A$31:$A$42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'T27'!$E$31:$E$42</c:f>
              <c:numCache>
                <c:ptCount val="12"/>
                <c:pt idx="0">
                  <c:v>27.071274799221378</c:v>
                </c:pt>
                <c:pt idx="1">
                  <c:v>25.383332595445758</c:v>
                </c:pt>
                <c:pt idx="2">
                  <c:v>21.499177552238237</c:v>
                </c:pt>
                <c:pt idx="3">
                  <c:v>19.07046808674476</c:v>
                </c:pt>
                <c:pt idx="4">
                  <c:v>17.562410364860593</c:v>
                </c:pt>
                <c:pt idx="5">
                  <c:v>16.654293735035722</c:v>
                </c:pt>
                <c:pt idx="6">
                  <c:v>13.816126032942124</c:v>
                </c:pt>
                <c:pt idx="7">
                  <c:v>13.558920129762019</c:v>
                </c:pt>
                <c:pt idx="8">
                  <c:v>12.201401053025629</c:v>
                </c:pt>
                <c:pt idx="9">
                  <c:v>10.925224274167533</c:v>
                </c:pt>
                <c:pt idx="10">
                  <c:v>10.643716289456846</c:v>
                </c:pt>
                <c:pt idx="11">
                  <c:v>10.718867771915647</c:v>
                </c:pt>
              </c:numCache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8652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3025"/>
          <c:w val="0.1095"/>
          <c:h val="0.143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casualties per 100,000 population in Scotland, by six-fold urban/rural classification,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'T28'!$B$29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'T28'!$A$30:$A$40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'T28'!$B$30:$B$40</c:f>
              <c:numCache>
                <c:ptCount val="11"/>
                <c:pt idx="0">
                  <c:v>42.063563066308184</c:v>
                </c:pt>
                <c:pt idx="1">
                  <c:v>38.40254935681693</c:v>
                </c:pt>
                <c:pt idx="2">
                  <c:v>35.51357062317438</c:v>
                </c:pt>
                <c:pt idx="3">
                  <c:v>34.085341172961805</c:v>
                </c:pt>
                <c:pt idx="4">
                  <c:v>31.824846707544655</c:v>
                </c:pt>
                <c:pt idx="5">
                  <c:v>30.618337755039725</c:v>
                </c:pt>
                <c:pt idx="6">
                  <c:v>27.878064968837847</c:v>
                </c:pt>
                <c:pt idx="7">
                  <c:v>27.07073609624216</c:v>
                </c:pt>
                <c:pt idx="8">
                  <c:v>24.393294416419263</c:v>
                </c:pt>
                <c:pt idx="9">
                  <c:v>22.581596178333672</c:v>
                </c:pt>
                <c:pt idx="10">
                  <c:v>20.45655055696789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'T28'!$C$29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'T28'!$A$30:$A$40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'T28'!$C$30:$C$40</c:f>
              <c:numCache>
                <c:ptCount val="11"/>
                <c:pt idx="0">
                  <c:v>45.02627287552093</c:v>
                </c:pt>
                <c:pt idx="1">
                  <c:v>44.53577173542277</c:v>
                </c:pt>
                <c:pt idx="2">
                  <c:v>43.27255142545147</c:v>
                </c:pt>
                <c:pt idx="3">
                  <c:v>40.58380836961563</c:v>
                </c:pt>
                <c:pt idx="4">
                  <c:v>37.87659993125397</c:v>
                </c:pt>
                <c:pt idx="5">
                  <c:v>33.90318862850557</c:v>
                </c:pt>
                <c:pt idx="6">
                  <c:v>31.749216252092673</c:v>
                </c:pt>
                <c:pt idx="7">
                  <c:v>29.32840905724471</c:v>
                </c:pt>
                <c:pt idx="8">
                  <c:v>27.52546105147261</c:v>
                </c:pt>
                <c:pt idx="9">
                  <c:v>25.505375865234456</c:v>
                </c:pt>
                <c:pt idx="10">
                  <c:v>24.79639911386037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'T28'!$D$29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'T28'!$A$30:$A$40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'T28'!$D$30:$D$40</c:f>
              <c:numCache>
                <c:ptCount val="11"/>
                <c:pt idx="0">
                  <c:v>46.57832007525595</c:v>
                </c:pt>
                <c:pt idx="1">
                  <c:v>40.871892737402696</c:v>
                </c:pt>
                <c:pt idx="2">
                  <c:v>36.97213730022618</c:v>
                </c:pt>
                <c:pt idx="3">
                  <c:v>32.74332382517584</c:v>
                </c:pt>
                <c:pt idx="4">
                  <c:v>29.371013363811077</c:v>
                </c:pt>
                <c:pt idx="5">
                  <c:v>23.645256372882454</c:v>
                </c:pt>
                <c:pt idx="6">
                  <c:v>22.02672137183736</c:v>
                </c:pt>
                <c:pt idx="7">
                  <c:v>19.045073340238567</c:v>
                </c:pt>
                <c:pt idx="8">
                  <c:v>17.97396149502664</c:v>
                </c:pt>
                <c:pt idx="9">
                  <c:v>16.509141937347806</c:v>
                </c:pt>
                <c:pt idx="10">
                  <c:v>15.325296840550736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'T28'!$E$29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'T28'!$A$30:$A$40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'T28'!$E$30:$E$40</c:f>
              <c:numCache>
                <c:ptCount val="11"/>
                <c:pt idx="0">
                  <c:v>47.13055901261479</c:v>
                </c:pt>
                <c:pt idx="1">
                  <c:v>45.438970248648</c:v>
                </c:pt>
                <c:pt idx="2">
                  <c:v>44.551838707241565</c:v>
                </c:pt>
                <c:pt idx="3">
                  <c:v>43.68987851147818</c:v>
                </c:pt>
                <c:pt idx="4">
                  <c:v>42.08852620010756</c:v>
                </c:pt>
                <c:pt idx="5">
                  <c:v>37.233621167709735</c:v>
                </c:pt>
                <c:pt idx="6">
                  <c:v>29.86255155325623</c:v>
                </c:pt>
                <c:pt idx="7">
                  <c:v>28.83672645481285</c:v>
                </c:pt>
                <c:pt idx="8">
                  <c:v>27.746947835738062</c:v>
                </c:pt>
                <c:pt idx="9">
                  <c:v>27.45649861001476</c:v>
                </c:pt>
                <c:pt idx="10">
                  <c:v>26.277065377338662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'T28'!$F$29</c:f>
              <c:strCache>
                <c:ptCount val="1"/>
                <c:pt idx="0">
                  <c:v>Accessible rural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C0C0C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'T28'!$A$30:$A$40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'T28'!$F$30:$F$40</c:f>
              <c:numCache>
                <c:ptCount val="11"/>
                <c:pt idx="0">
                  <c:v>43.674770208316176</c:v>
                </c:pt>
                <c:pt idx="1">
                  <c:v>39.340572330630124</c:v>
                </c:pt>
                <c:pt idx="2">
                  <c:v>32.75783768491427</c:v>
                </c:pt>
                <c:pt idx="3">
                  <c:v>29.897212887922517</c:v>
                </c:pt>
                <c:pt idx="4">
                  <c:v>26.792781189009553</c:v>
                </c:pt>
                <c:pt idx="5">
                  <c:v>21.729788854815716</c:v>
                </c:pt>
                <c:pt idx="6">
                  <c:v>16.987034039589496</c:v>
                </c:pt>
                <c:pt idx="7">
                  <c:v>14.980730431420874</c:v>
                </c:pt>
                <c:pt idx="8">
                  <c:v>13.24296016276802</c:v>
                </c:pt>
                <c:pt idx="9">
                  <c:v>14.15462124392731</c:v>
                </c:pt>
                <c:pt idx="10">
                  <c:v>15.075629407527764</c:v>
                </c:pt>
              </c:numCache>
            </c:numRef>
          </c:val>
          <c:smooth val="0"/>
        </c:ser>
        <c:ser>
          <c:idx val="25"/>
          <c:order val="5"/>
          <c:tx>
            <c:strRef>
              <c:f>'T28'!$G$29</c:f>
              <c:strCache>
                <c:ptCount val="1"/>
                <c:pt idx="0">
                  <c:v>Remote rural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'T28'!$A$30:$A$40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'T28'!$G$30:$G$40</c:f>
              <c:numCache>
                <c:ptCount val="11"/>
                <c:pt idx="0">
                  <c:v>45.425878637929294</c:v>
                </c:pt>
                <c:pt idx="1">
                  <c:v>40.23095219148164</c:v>
                </c:pt>
                <c:pt idx="2">
                  <c:v>39.38297062649899</c:v>
                </c:pt>
                <c:pt idx="3">
                  <c:v>35.95397890699904</c:v>
                </c:pt>
                <c:pt idx="4">
                  <c:v>31.625271710080884</c:v>
                </c:pt>
                <c:pt idx="5">
                  <c:v>29.589910737102606</c:v>
                </c:pt>
                <c:pt idx="6">
                  <c:v>25.797341516069032</c:v>
                </c:pt>
                <c:pt idx="7">
                  <c:v>20.622997850625335</c:v>
                </c:pt>
                <c:pt idx="8">
                  <c:v>18.099883511006123</c:v>
                </c:pt>
                <c:pt idx="9">
                  <c:v>16.478420331545816</c:v>
                </c:pt>
                <c:pt idx="10">
                  <c:v>14.318373814557969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12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167"/>
          <c:w val="0.1845"/>
          <c:h val="0.225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child (age 5-15) cyclist casualty hospital admissions per 100,000 population in Scotland, by 6-fold urban/rural classification,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2"/>
          <c:order val="0"/>
          <c:tx>
            <c:strRef>
              <c:f>'T28a'!$B$30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'T28a'!$A$31:$A$42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'T28a'!$B$31:$B$42</c:f>
              <c:numCache>
                <c:ptCount val="12"/>
                <c:pt idx="0">
                  <c:v>51.919508464276824</c:v>
                </c:pt>
                <c:pt idx="1">
                  <c:v>48.891044384906714</c:v>
                </c:pt>
                <c:pt idx="2">
                  <c:v>42.77551046370085</c:v>
                </c:pt>
                <c:pt idx="3">
                  <c:v>38.33851374092689</c:v>
                </c:pt>
                <c:pt idx="4">
                  <c:v>36.87116232652118</c:v>
                </c:pt>
                <c:pt idx="5">
                  <c:v>32.65795787789923</c:v>
                </c:pt>
                <c:pt idx="6">
                  <c:v>27.819431533664904</c:v>
                </c:pt>
                <c:pt idx="7">
                  <c:v>27.532825774177315</c:v>
                </c:pt>
                <c:pt idx="8">
                  <c:v>26.545090735150083</c:v>
                </c:pt>
                <c:pt idx="9">
                  <c:v>26.167352192158845</c:v>
                </c:pt>
                <c:pt idx="10">
                  <c:v>28.047776205628733</c:v>
                </c:pt>
                <c:pt idx="11">
                  <c:v>27.12520580461381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'T28a'!$C$30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'T28a'!$A$31:$A$42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'T28a'!$C$31:$C$42</c:f>
              <c:numCache>
                <c:ptCount val="12"/>
                <c:pt idx="0">
                  <c:v>41.31078490491319</c:v>
                </c:pt>
                <c:pt idx="1">
                  <c:v>37.778583076644324</c:v>
                </c:pt>
                <c:pt idx="2">
                  <c:v>35.39084940782055</c:v>
                </c:pt>
                <c:pt idx="3">
                  <c:v>31.899637268762305</c:v>
                </c:pt>
                <c:pt idx="4">
                  <c:v>29.3624788664961</c:v>
                </c:pt>
                <c:pt idx="5">
                  <c:v>27.460534950159126</c:v>
                </c:pt>
                <c:pt idx="6">
                  <c:v>24.202842873607374</c:v>
                </c:pt>
                <c:pt idx="7">
                  <c:v>22.20497332968445</c:v>
                </c:pt>
                <c:pt idx="8">
                  <c:v>19.6510215568744</c:v>
                </c:pt>
                <c:pt idx="9">
                  <c:v>18.817406100643097</c:v>
                </c:pt>
                <c:pt idx="10">
                  <c:v>17.610854764090455</c:v>
                </c:pt>
                <c:pt idx="11">
                  <c:v>17.755446279060507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'T28a'!$D$30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'T28a'!$A$31:$A$42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'T28a'!$D$31:$D$42</c:f>
              <c:numCache>
                <c:ptCount val="12"/>
                <c:pt idx="0">
                  <c:v>39.94673768308922</c:v>
                </c:pt>
                <c:pt idx="1">
                  <c:v>40.794084248916974</c:v>
                </c:pt>
                <c:pt idx="2">
                  <c:v>37.49151063130172</c:v>
                </c:pt>
                <c:pt idx="3">
                  <c:v>34.797305694330525</c:v>
                </c:pt>
                <c:pt idx="4">
                  <c:v>31.16912556435008</c:v>
                </c:pt>
                <c:pt idx="5">
                  <c:v>27.455512492258183</c:v>
                </c:pt>
                <c:pt idx="6">
                  <c:v>19.4344572927801</c:v>
                </c:pt>
                <c:pt idx="7">
                  <c:v>18.081636947030667</c:v>
                </c:pt>
                <c:pt idx="8">
                  <c:v>16.706204684419795</c:v>
                </c:pt>
                <c:pt idx="9">
                  <c:v>13.56525395851067</c:v>
                </c:pt>
                <c:pt idx="10">
                  <c:v>13.413677824095094</c:v>
                </c:pt>
                <c:pt idx="11">
                  <c:v>16.370203443315557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'T28a'!$E$30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'T28a'!$A$31:$A$42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'T28a'!$E$31:$E$42</c:f>
              <c:numCache>
                <c:ptCount val="12"/>
                <c:pt idx="0">
                  <c:v>70.8556735671814</c:v>
                </c:pt>
                <c:pt idx="1">
                  <c:v>61.12244371948481</c:v>
                </c:pt>
                <c:pt idx="2">
                  <c:v>48.41857485511673</c:v>
                </c:pt>
                <c:pt idx="3">
                  <c:v>46.817186438118256</c:v>
                </c:pt>
                <c:pt idx="4">
                  <c:v>43.68987851147818</c:v>
                </c:pt>
                <c:pt idx="5">
                  <c:v>35.07377183342297</c:v>
                </c:pt>
                <c:pt idx="6">
                  <c:v>29.311574110750218</c:v>
                </c:pt>
                <c:pt idx="7">
                  <c:v>24.21287963777532</c:v>
                </c:pt>
                <c:pt idx="8">
                  <c:v>22.245474693712772</c:v>
                </c:pt>
                <c:pt idx="9">
                  <c:v>23.542864830323207</c:v>
                </c:pt>
                <c:pt idx="10">
                  <c:v>24.882451865325876</c:v>
                </c:pt>
                <c:pt idx="11">
                  <c:v>30.656576273561768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'T28a'!$F$30</c:f>
              <c:strCache>
                <c:ptCount val="1"/>
                <c:pt idx="0">
                  <c:v>Accessible rural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'T28a'!$A$31:$A$42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'T28a'!$F$31:$F$42</c:f>
              <c:numCache>
                <c:ptCount val="12"/>
                <c:pt idx="0">
                  <c:v>35.961700788660075</c:v>
                </c:pt>
                <c:pt idx="1">
                  <c:v>35.93809662855731</c:v>
                </c:pt>
                <c:pt idx="2">
                  <c:v>31.87084340709276</c:v>
                </c:pt>
                <c:pt idx="3">
                  <c:v>29.035356129810378</c:v>
                </c:pt>
                <c:pt idx="4">
                  <c:v>27.426368847598336</c:v>
                </c:pt>
                <c:pt idx="5">
                  <c:v>25.56375452896324</c:v>
                </c:pt>
                <c:pt idx="6">
                  <c:v>19.532394476238842</c:v>
                </c:pt>
                <c:pt idx="7">
                  <c:v>18.685737443548444</c:v>
                </c:pt>
                <c:pt idx="8">
                  <c:v>15.947229168931896</c:v>
                </c:pt>
                <c:pt idx="9">
                  <c:v>13.724522350505039</c:v>
                </c:pt>
                <c:pt idx="10">
                  <c:v>14.874347747855817</c:v>
                </c:pt>
                <c:pt idx="11">
                  <c:v>15.075629407527764</c:v>
                </c:pt>
              </c:numCache>
            </c:numRef>
          </c:val>
          <c:smooth val="0"/>
        </c:ser>
        <c:ser>
          <c:idx val="25"/>
          <c:order val="5"/>
          <c:tx>
            <c:strRef>
              <c:f>'T28a'!$G$30</c:f>
              <c:strCache>
                <c:ptCount val="1"/>
                <c:pt idx="0">
                  <c:v>Remote rural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'T28a'!$A$31:$A$42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'T28a'!$G$31:$G$42</c:f>
              <c:numCache>
                <c:ptCount val="12"/>
                <c:pt idx="0">
                  <c:v>54.92356836226706</c:v>
                </c:pt>
                <c:pt idx="1">
                  <c:v>50.71821401322202</c:v>
                </c:pt>
                <c:pt idx="2">
                  <c:v>43.767739197326186</c:v>
                </c:pt>
                <c:pt idx="3">
                  <c:v>38.4979600506226</c:v>
                </c:pt>
                <c:pt idx="4">
                  <c:v>36.84173147260396</c:v>
                </c:pt>
                <c:pt idx="5">
                  <c:v>25.389302640487475</c:v>
                </c:pt>
                <c:pt idx="6">
                  <c:v>23.761594985855123</c:v>
                </c:pt>
                <c:pt idx="7">
                  <c:v>22.1766620050418</c:v>
                </c:pt>
                <c:pt idx="8">
                  <c:v>23.831019738500387</c:v>
                </c:pt>
                <c:pt idx="9">
                  <c:v>22.740879283058977</c:v>
                </c:pt>
                <c:pt idx="10">
                  <c:v>25.894660521000567</c:v>
                </c:pt>
                <c:pt idx="11">
                  <c:v>24.81851461190048</c:v>
                </c:pt>
              </c:numCache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child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265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785"/>
          <c:w val="0.1825"/>
          <c:h val="0.224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casualties per 100,000 population in Scotland, by six-fold urban/rural classification,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Transport Scotland, Stats 19 data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4"/>
          <c:order val="0"/>
          <c:tx>
            <c:strRef>
              <c:f>'T29'!$B$30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'T29'!$A$31:$A$41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'T29'!$B$31:$B$41</c:f>
              <c:numCache>
                <c:ptCount val="11"/>
                <c:pt idx="0">
                  <c:v>20.090579955460957</c:v>
                </c:pt>
                <c:pt idx="1">
                  <c:v>19.170856161571038</c:v>
                </c:pt>
                <c:pt idx="2">
                  <c:v>19.303179799283814</c:v>
                </c:pt>
                <c:pt idx="3">
                  <c:v>19.45721370981057</c:v>
                </c:pt>
                <c:pt idx="4">
                  <c:v>19.414496940656964</c:v>
                </c:pt>
                <c:pt idx="5">
                  <c:v>19.824688418329405</c:v>
                </c:pt>
                <c:pt idx="6">
                  <c:v>20.690446983750988</c:v>
                </c:pt>
                <c:pt idx="7">
                  <c:v>21.250159346214623</c:v>
                </c:pt>
                <c:pt idx="8">
                  <c:v>22.121296940037737</c:v>
                </c:pt>
                <c:pt idx="9">
                  <c:v>23.911840460200448</c:v>
                </c:pt>
                <c:pt idx="10">
                  <c:v>25.230424830571096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'T29'!$C$30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'T29'!$A$31:$A$41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'T29'!$C$31:$C$41</c:f>
              <c:numCache>
                <c:ptCount val="11"/>
                <c:pt idx="0">
                  <c:v>10.238429217314414</c:v>
                </c:pt>
                <c:pt idx="1">
                  <c:v>9.611045446242112</c:v>
                </c:pt>
                <c:pt idx="2">
                  <c:v>9.800443030689637</c:v>
                </c:pt>
                <c:pt idx="3">
                  <c:v>9.257027508642647</c:v>
                </c:pt>
                <c:pt idx="4">
                  <c:v>9.091910609461596</c:v>
                </c:pt>
                <c:pt idx="5">
                  <c:v>9.310493454598754</c:v>
                </c:pt>
                <c:pt idx="6">
                  <c:v>9.805989652905028</c:v>
                </c:pt>
                <c:pt idx="7">
                  <c:v>9.530022563594486</c:v>
                </c:pt>
                <c:pt idx="8">
                  <c:v>9.837334713712206</c:v>
                </c:pt>
                <c:pt idx="9">
                  <c:v>10.349890021036684</c:v>
                </c:pt>
                <c:pt idx="10">
                  <c:v>10.795145631655117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'T29'!$D$30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'T29'!$A$31:$A$41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'T29'!$D$31:$D$41</c:f>
              <c:numCache>
                <c:ptCount val="11"/>
                <c:pt idx="0">
                  <c:v>6.2569063396986175</c:v>
                </c:pt>
                <c:pt idx="1">
                  <c:v>6.117646797106019</c:v>
                </c:pt>
                <c:pt idx="2">
                  <c:v>5.980672460166229</c:v>
                </c:pt>
                <c:pt idx="3">
                  <c:v>6.226423619414541</c:v>
                </c:pt>
                <c:pt idx="4">
                  <c:v>5.974917406359615</c:v>
                </c:pt>
                <c:pt idx="5">
                  <c:v>6.273159550449021</c:v>
                </c:pt>
                <c:pt idx="6">
                  <c:v>6.350905438274897</c:v>
                </c:pt>
                <c:pt idx="7">
                  <c:v>6.539101938114155</c:v>
                </c:pt>
                <c:pt idx="8">
                  <c:v>6.405270622683808</c:v>
                </c:pt>
                <c:pt idx="9">
                  <c:v>6.331260113919759</c:v>
                </c:pt>
                <c:pt idx="10">
                  <c:v>6.847277886074134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'T29'!$E$30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'T29'!$A$31:$A$41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'T29'!$E$31:$E$41</c:f>
              <c:numCache>
                <c:ptCount val="11"/>
                <c:pt idx="0">
                  <c:v>9.646293867824918</c:v>
                </c:pt>
                <c:pt idx="1">
                  <c:v>7.93815009870634</c:v>
                </c:pt>
                <c:pt idx="2">
                  <c:v>8.042161681174987</c:v>
                </c:pt>
                <c:pt idx="3">
                  <c:v>8.006715309614515</c:v>
                </c:pt>
                <c:pt idx="4">
                  <c:v>7.7047736209097275</c:v>
                </c:pt>
                <c:pt idx="5">
                  <c:v>7.790638717430978</c:v>
                </c:pt>
                <c:pt idx="6">
                  <c:v>7.499834749403828</c:v>
                </c:pt>
                <c:pt idx="7">
                  <c:v>7.590997077466126</c:v>
                </c:pt>
                <c:pt idx="8">
                  <c:v>7.176364831279887</c:v>
                </c:pt>
                <c:pt idx="9">
                  <c:v>6.1530193116906124</c:v>
                </c:pt>
                <c:pt idx="10">
                  <c:v>5.642612002713469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'T29'!$F$30</c:f>
              <c:strCache>
                <c:ptCount val="1"/>
                <c:pt idx="0">
                  <c:v>Accessible rural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'T29'!$A$31:$A$41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'T29'!$F$31:$F$41</c:f>
              <c:numCache>
                <c:ptCount val="11"/>
                <c:pt idx="0">
                  <c:v>12.133534904655843</c:v>
                </c:pt>
                <c:pt idx="1">
                  <c:v>11.764270456612314</c:v>
                </c:pt>
                <c:pt idx="2">
                  <c:v>11.688100644540091</c:v>
                </c:pt>
                <c:pt idx="3">
                  <c:v>11.214130832097068</c:v>
                </c:pt>
                <c:pt idx="4">
                  <c:v>11.071059786669519</c:v>
                </c:pt>
                <c:pt idx="5">
                  <c:v>10.340316355774716</c:v>
                </c:pt>
                <c:pt idx="6">
                  <c:v>10.989055714512473</c:v>
                </c:pt>
                <c:pt idx="7">
                  <c:v>11.585920020269345</c:v>
                </c:pt>
                <c:pt idx="8">
                  <c:v>11.576291912201926</c:v>
                </c:pt>
                <c:pt idx="9">
                  <c:v>12.79962038199062</c:v>
                </c:pt>
                <c:pt idx="10">
                  <c:v>13.540679325465852</c:v>
                </c:pt>
              </c:numCache>
            </c:numRef>
          </c:val>
          <c:smooth val="0"/>
        </c:ser>
        <c:ser>
          <c:idx val="25"/>
          <c:order val="5"/>
          <c:tx>
            <c:strRef>
              <c:f>'T29'!$G$30</c:f>
              <c:strCache>
                <c:ptCount val="1"/>
                <c:pt idx="0">
                  <c:v>Remote rural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'T29'!$A$31:$A$41</c:f>
              <c:strCache>
                <c:ptCount val="11"/>
                <c:pt idx="0">
                  <c:v>99/03</c:v>
                </c:pt>
                <c:pt idx="1">
                  <c:v>00/04</c:v>
                </c:pt>
                <c:pt idx="2">
                  <c:v>01/05</c:v>
                </c:pt>
                <c:pt idx="3">
                  <c:v>02/06</c:v>
                </c:pt>
                <c:pt idx="4">
                  <c:v>03/07</c:v>
                </c:pt>
                <c:pt idx="5">
                  <c:v>04/08</c:v>
                </c:pt>
                <c:pt idx="6">
                  <c:v>05/09</c:v>
                </c:pt>
                <c:pt idx="7">
                  <c:v>06/10</c:v>
                </c:pt>
                <c:pt idx="8">
                  <c:v>07/11</c:v>
                </c:pt>
                <c:pt idx="9">
                  <c:v>08/12</c:v>
                </c:pt>
                <c:pt idx="10">
                  <c:v>09/13</c:v>
                </c:pt>
              </c:strCache>
            </c:strRef>
          </c:cat>
          <c:val>
            <c:numRef>
              <c:f>'T29'!$G$31:$G$41</c:f>
              <c:numCache>
                <c:ptCount val="11"/>
                <c:pt idx="0">
                  <c:v>10.028388052332758</c:v>
                </c:pt>
                <c:pt idx="1">
                  <c:v>9.79422936248749</c:v>
                </c:pt>
                <c:pt idx="2">
                  <c:v>8.24855858330628</c:v>
                </c:pt>
                <c:pt idx="3">
                  <c:v>7.395819793006692</c:v>
                </c:pt>
                <c:pt idx="4">
                  <c:v>7.294773699909221</c:v>
                </c:pt>
                <c:pt idx="5">
                  <c:v>7.347340808222037</c:v>
                </c:pt>
                <c:pt idx="6">
                  <c:v>7.634797389763609</c:v>
                </c:pt>
                <c:pt idx="7">
                  <c:v>7.998171846435101</c:v>
                </c:pt>
                <c:pt idx="8">
                  <c:v>8.224325569853594</c:v>
                </c:pt>
                <c:pt idx="9">
                  <c:v>8.883380253091733</c:v>
                </c:pt>
                <c:pt idx="10">
                  <c:v>9.125733656337507</c:v>
                </c:pt>
              </c:numCache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cyclist casualties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31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25"/>
          <c:y val="0.1625"/>
          <c:w val="0.1845"/>
          <c:h val="0.2255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Rate of adult (age 16+) cyclist hospital admissions per 100,000 population in Scotland, by 6-fold urban/rural classification, 1999/2003 - 2009/2013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Source: ISD Scotland, SMR01 Acute hospital data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575"/>
          <c:w val="0.94725"/>
          <c:h val="0.8145"/>
        </c:manualLayout>
      </c:layout>
      <c:lineChart>
        <c:grouping val="standard"/>
        <c:varyColors val="0"/>
        <c:ser>
          <c:idx val="4"/>
          <c:order val="0"/>
          <c:tx>
            <c:strRef>
              <c:f>'T29a'!$B$31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'T29a'!$A$32:$A$43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'T29a'!$B$32:$B$43</c:f>
              <c:numCache>
                <c:ptCount val="12"/>
                <c:pt idx="0">
                  <c:v>6.1878500886904675</c:v>
                </c:pt>
                <c:pt idx="1">
                  <c:v>5.970546126469708</c:v>
                </c:pt>
                <c:pt idx="2">
                  <c:v>5.700774825181369</c:v>
                </c:pt>
                <c:pt idx="3">
                  <c:v>5.754068882843837</c:v>
                </c:pt>
                <c:pt idx="4">
                  <c:v>5.634612676847352</c:v>
                </c:pt>
                <c:pt idx="5">
                  <c:v>5.627390417581728</c:v>
                </c:pt>
                <c:pt idx="6">
                  <c:v>5.634641336824133</c:v>
                </c:pt>
                <c:pt idx="7">
                  <c:v>6.151540604397928</c:v>
                </c:pt>
                <c:pt idx="8">
                  <c:v>6.427813436552505</c:v>
                </c:pt>
                <c:pt idx="9">
                  <c:v>7.080715884136678</c:v>
                </c:pt>
                <c:pt idx="10">
                  <c:v>7.5976044811966945</c:v>
                </c:pt>
                <c:pt idx="11">
                  <c:v>7.946590497817668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'T29a'!$C$31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'T29a'!$A$32:$A$43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'T29a'!$C$32:$C$43</c:f>
              <c:numCache>
                <c:ptCount val="12"/>
                <c:pt idx="0">
                  <c:v>6.247854302600885</c:v>
                </c:pt>
                <c:pt idx="1">
                  <c:v>6.10152880033402</c:v>
                </c:pt>
                <c:pt idx="2">
                  <c:v>5.935297932861437</c:v>
                </c:pt>
                <c:pt idx="3">
                  <c:v>5.54144597858057</c:v>
                </c:pt>
                <c:pt idx="4">
                  <c:v>5.258243516814021</c:v>
                </c:pt>
                <c:pt idx="5">
                  <c:v>5.2579724006524895</c:v>
                </c:pt>
                <c:pt idx="6">
                  <c:v>5.191493846136868</c:v>
                </c:pt>
                <c:pt idx="7">
                  <c:v>5.281336159517354</c:v>
                </c:pt>
                <c:pt idx="8">
                  <c:v>5.294456979774714</c:v>
                </c:pt>
                <c:pt idx="9">
                  <c:v>5.658373920600355</c:v>
                </c:pt>
                <c:pt idx="10">
                  <c:v>6.009613560601945</c:v>
                </c:pt>
                <c:pt idx="11">
                  <c:v>6.440801175189187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'T29a'!$D$31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'T29a'!$A$32:$A$43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'T29a'!$D$32:$D$43</c:f>
              <c:numCache>
                <c:ptCount val="12"/>
                <c:pt idx="0">
                  <c:v>4.883259233148685</c:v>
                </c:pt>
                <c:pt idx="1">
                  <c:v>5.0278711658292465</c:v>
                </c:pt>
                <c:pt idx="2">
                  <c:v>4.9497324085675976</c:v>
                </c:pt>
                <c:pt idx="3">
                  <c:v>4.707010732538236</c:v>
                </c:pt>
                <c:pt idx="4">
                  <c:v>5.014199551917904</c:v>
                </c:pt>
                <c:pt idx="5">
                  <c:v>4.768970773883362</c:v>
                </c:pt>
                <c:pt idx="6">
                  <c:v>4.363937078573232</c:v>
                </c:pt>
                <c:pt idx="7">
                  <c:v>4.3967806880364675</c:v>
                </c:pt>
                <c:pt idx="8">
                  <c:v>4.323373182224235</c:v>
                </c:pt>
                <c:pt idx="9">
                  <c:v>4.790496516124866</c:v>
                </c:pt>
                <c:pt idx="10">
                  <c:v>4.721617712075752</c:v>
                </c:pt>
                <c:pt idx="11">
                  <c:v>5.884379433344959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'T29a'!$E$31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'T29a'!$A$32:$A$43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'T29a'!$E$32:$E$43</c:f>
              <c:numCache>
                <c:ptCount val="12"/>
                <c:pt idx="0">
                  <c:v>9.128966209783643</c:v>
                </c:pt>
                <c:pt idx="1">
                  <c:v>9.12487257767222</c:v>
                </c:pt>
                <c:pt idx="2">
                  <c:v>8.849085355934937</c:v>
                </c:pt>
                <c:pt idx="3">
                  <c:v>7.7827371108145025</c:v>
                </c:pt>
                <c:pt idx="4">
                  <c:v>7.231871892555046</c:v>
                </c:pt>
                <c:pt idx="5">
                  <c:v>6.42064468409144</c:v>
                </c:pt>
                <c:pt idx="6">
                  <c:v>6.641200218137884</c:v>
                </c:pt>
                <c:pt idx="7">
                  <c:v>6.228676317301484</c:v>
                </c:pt>
                <c:pt idx="8">
                  <c:v>6.958413987677282</c:v>
                </c:pt>
                <c:pt idx="9">
                  <c:v>7.428167106061637</c:v>
                </c:pt>
                <c:pt idx="10">
                  <c:v>7.785453006628937</c:v>
                </c:pt>
                <c:pt idx="11">
                  <c:v>8.275830937313088</c:v>
                </c:pt>
              </c:numCache>
            </c:numRef>
          </c:val>
          <c:smooth val="0"/>
        </c:ser>
        <c:ser>
          <c:idx val="20"/>
          <c:order val="4"/>
          <c:tx>
            <c:strRef>
              <c:f>'T29a'!$F$31</c:f>
              <c:strCache>
                <c:ptCount val="1"/>
                <c:pt idx="0">
                  <c:v>Accessible rural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'T29a'!$A$32:$A$43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'T29a'!$F$32:$F$43</c:f>
              <c:numCache>
                <c:ptCount val="12"/>
                <c:pt idx="0">
                  <c:v>5.042839370707677</c:v>
                </c:pt>
                <c:pt idx="1">
                  <c:v>4.728509926079115</c:v>
                </c:pt>
                <c:pt idx="2">
                  <c:v>4.582337556133636</c:v>
                </c:pt>
                <c:pt idx="3">
                  <c:v>4.562269768314906</c:v>
                </c:pt>
                <c:pt idx="4">
                  <c:v>4.793826920591113</c:v>
                </c:pt>
                <c:pt idx="5">
                  <c:v>5.219815260635058</c:v>
                </c:pt>
                <c:pt idx="6">
                  <c:v>5.666493362964544</c:v>
                </c:pt>
                <c:pt idx="7">
                  <c:v>6.023630539806837</c:v>
                </c:pt>
                <c:pt idx="8">
                  <c:v>6.494529561535066</c:v>
                </c:pt>
                <c:pt idx="9">
                  <c:v>6.716619880799752</c:v>
                </c:pt>
                <c:pt idx="10">
                  <c:v>6.946135451202228</c:v>
                </c:pt>
                <c:pt idx="11">
                  <c:v>7.329712455380375</c:v>
                </c:pt>
              </c:numCache>
            </c:numRef>
          </c:val>
          <c:smooth val="0"/>
        </c:ser>
        <c:ser>
          <c:idx val="25"/>
          <c:order val="5"/>
          <c:tx>
            <c:strRef>
              <c:f>'T29a'!$G$31</c:f>
              <c:strCache>
                <c:ptCount val="1"/>
                <c:pt idx="0">
                  <c:v>Remote rural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'T29a'!$A$32:$A$43</c:f>
              <c:strCache>
                <c:ptCount val="12"/>
                <c:pt idx="0">
                  <c:v>98/02</c:v>
                </c:pt>
                <c:pt idx="1">
                  <c:v>99/03</c:v>
                </c:pt>
                <c:pt idx="2">
                  <c:v>00/04</c:v>
                </c:pt>
                <c:pt idx="3">
                  <c:v>01/05</c:v>
                </c:pt>
                <c:pt idx="4">
                  <c:v>02/06</c:v>
                </c:pt>
                <c:pt idx="5">
                  <c:v>03/07</c:v>
                </c:pt>
                <c:pt idx="6">
                  <c:v>04/08</c:v>
                </c:pt>
                <c:pt idx="7">
                  <c:v>05/09</c:v>
                </c:pt>
                <c:pt idx="8">
                  <c:v>06/10</c:v>
                </c:pt>
                <c:pt idx="9">
                  <c:v>07/11</c:v>
                </c:pt>
                <c:pt idx="10">
                  <c:v>08/12</c:v>
                </c:pt>
                <c:pt idx="11">
                  <c:v>09/13</c:v>
                </c:pt>
              </c:strCache>
            </c:strRef>
          </c:cat>
          <c:val>
            <c:numRef>
              <c:f>'T29a'!$G$32:$G$43</c:f>
              <c:numCache>
                <c:ptCount val="12"/>
                <c:pt idx="0">
                  <c:v>7.7466114384915175</c:v>
                </c:pt>
                <c:pt idx="1">
                  <c:v>6.788447296963713</c:v>
                </c:pt>
                <c:pt idx="2">
                  <c:v>7.4987068556544845</c:v>
                </c:pt>
                <c:pt idx="3">
                  <c:v>6.810736444931791</c:v>
                </c:pt>
                <c:pt idx="4">
                  <c:v>6.574062038228171</c:v>
                </c:pt>
                <c:pt idx="5">
                  <c:v>6.410558705980828</c:v>
                </c:pt>
                <c:pt idx="6">
                  <c:v>6.256151579278171</c:v>
                </c:pt>
                <c:pt idx="7">
                  <c:v>6.482375142252121</c:v>
                </c:pt>
                <c:pt idx="8">
                  <c:v>6.998400365630713</c:v>
                </c:pt>
                <c:pt idx="9">
                  <c:v>7.444432627884718</c:v>
                </c:pt>
                <c:pt idx="10">
                  <c:v>8.601368181565011</c:v>
                </c:pt>
                <c:pt idx="11">
                  <c:v>9.546921363553084</c:v>
                </c:pt>
              </c:numCache>
            </c:numRef>
          </c:val>
          <c:smooth val="0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rolling average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 of adult cyclist hospital admissions per 100,000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889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5"/>
          <c:y val="0.65875"/>
          <c:w val="0.1825"/>
          <c:h val="0.224"/>
        </c:manualLayout>
      </c:layout>
      <c:overlay val="0"/>
      <c:spPr>
        <a:solidFill>
          <a:srgbClr val="D9D9D9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106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7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7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10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6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07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07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07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aigw04\AppData\Local\Temp\SMR01%20Scotland%20char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aigw04\AppData\Local\Temp\SMR01%204City_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1"/>
      <sheetName val="age band_type tables"/>
      <sheetName val="Child by age band_type"/>
      <sheetName val="Adult by type"/>
      <sheetName val="SIMD tables"/>
      <sheetName val="Child cyclist by SIMD"/>
      <sheetName val="Adult cyclist by SIMD"/>
      <sheetName val="Child pedestrian by SIMD"/>
      <sheetName val="Adult pedestrian by SIMD"/>
      <sheetName val="UrbanRural data"/>
      <sheetName val="Child cyclist by UR2"/>
      <sheetName val="Adult cyclist by UR2"/>
      <sheetName val="Child cyclist by UR6"/>
      <sheetName val="Adult cyclist by UR6"/>
      <sheetName val="Child pedestrian by UR2"/>
      <sheetName val="Adult pedestrian by UR2"/>
      <sheetName val="Child pedestrian by UR6"/>
      <sheetName val="Adult pedestrian by UR6"/>
    </sheetNames>
    <sheetDataSet>
      <sheetData sheetId="5">
        <row r="28">
          <cell r="A28" t="str">
            <v>98/02</v>
          </cell>
        </row>
        <row r="29">
          <cell r="A29" t="str">
            <v>99/03</v>
          </cell>
        </row>
        <row r="30">
          <cell r="A30" t="str">
            <v>00/04</v>
          </cell>
        </row>
        <row r="31">
          <cell r="A31" t="str">
            <v>01/05</v>
          </cell>
        </row>
        <row r="32">
          <cell r="A32" t="str">
            <v>02/06</v>
          </cell>
        </row>
        <row r="33">
          <cell r="A33" t="str">
            <v>03/07</v>
          </cell>
        </row>
        <row r="34">
          <cell r="A34" t="str">
            <v>04/08</v>
          </cell>
        </row>
        <row r="35">
          <cell r="A35" t="str">
            <v>05/09</v>
          </cell>
        </row>
        <row r="36">
          <cell r="A36" t="str">
            <v>06/10</v>
          </cell>
        </row>
        <row r="37">
          <cell r="A37" t="str">
            <v>07/11</v>
          </cell>
        </row>
        <row r="38">
          <cell r="A38" t="str">
            <v>08/12</v>
          </cell>
        </row>
        <row r="39">
          <cell r="A39" t="str">
            <v>09/13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CA tables SMR01"/>
      <sheetName val="Adult cyclist"/>
      <sheetName val="Child cyclist"/>
      <sheetName val="Adult pedestrian"/>
      <sheetName val="Child pedestrian"/>
    </sheetNames>
    <sheetDataSet>
      <sheetData sheetId="2">
        <row r="27">
          <cell r="B27" t="str">
            <v>Aberdeen</v>
          </cell>
          <cell r="G27" t="str">
            <v>Dundee</v>
          </cell>
          <cell r="L27" t="str">
            <v>Edinburgh</v>
          </cell>
          <cell r="Q27" t="str">
            <v>Glasgow</v>
          </cell>
        </row>
        <row r="29">
          <cell r="E29">
            <v>12.82771145750933</v>
          </cell>
          <cell r="J29">
            <v>3.324871535276056</v>
          </cell>
          <cell r="O29">
            <v>8.622730374183654</v>
          </cell>
          <cell r="T29">
            <v>6.280276875341596</v>
          </cell>
        </row>
        <row r="30">
          <cell r="E30">
            <v>12.874038823132162</v>
          </cell>
          <cell r="J30">
            <v>3.005525157080433</v>
          </cell>
          <cell r="O30">
            <v>8.233092755947608</v>
          </cell>
          <cell r="T30">
            <v>5.738968745576212</v>
          </cell>
        </row>
        <row r="31">
          <cell r="E31">
            <v>10.770767456863076</v>
          </cell>
          <cell r="J31">
            <v>3.1837101282197358</v>
          </cell>
          <cell r="O31">
            <v>8.057832827184033</v>
          </cell>
          <cell r="T31">
            <v>5.704428850446904</v>
          </cell>
        </row>
        <row r="32">
          <cell r="E32">
            <v>9.312033759529218</v>
          </cell>
          <cell r="J32">
            <v>3.020195037483976</v>
          </cell>
          <cell r="O32">
            <v>8.297528081281735</v>
          </cell>
          <cell r="T32">
            <v>6.338642620097071</v>
          </cell>
        </row>
        <row r="33">
          <cell r="E33">
            <v>9.196676026082226</v>
          </cell>
          <cell r="J33">
            <v>3.6937169874044256</v>
          </cell>
          <cell r="O33">
            <v>7.79045272069637</v>
          </cell>
          <cell r="T33">
            <v>6.0462426859624125</v>
          </cell>
        </row>
        <row r="34">
          <cell r="E34">
            <v>8.366857295334233</v>
          </cell>
          <cell r="J34">
            <v>4.023348834402315</v>
          </cell>
          <cell r="O34">
            <v>8.321807454443372</v>
          </cell>
          <cell r="T34">
            <v>6.124982826654054</v>
          </cell>
        </row>
        <row r="35">
          <cell r="E35">
            <v>7.523313851319108</v>
          </cell>
          <cell r="J35">
            <v>4.349790038980811</v>
          </cell>
          <cell r="O35">
            <v>8.725410799655164</v>
          </cell>
          <cell r="T35">
            <v>6.3532832073406675</v>
          </cell>
        </row>
        <row r="36">
          <cell r="E36">
            <v>9.884045706492707</v>
          </cell>
          <cell r="J36">
            <v>4.331052312448777</v>
          </cell>
          <cell r="O36">
            <v>9.163824327934442</v>
          </cell>
          <cell r="T36">
            <v>6.8964241199910505</v>
          </cell>
        </row>
        <row r="37">
          <cell r="E37">
            <v>11.299348257980578</v>
          </cell>
          <cell r="J37">
            <v>4.476357372477698</v>
          </cell>
          <cell r="O37">
            <v>8.818853067140697</v>
          </cell>
          <cell r="T37">
            <v>6.961869382824026</v>
          </cell>
        </row>
        <row r="38">
          <cell r="E38">
            <v>11.142446989538</v>
          </cell>
          <cell r="J38">
            <v>4.610821928410402</v>
          </cell>
          <cell r="O38">
            <v>9.578495517365457</v>
          </cell>
          <cell r="T38">
            <v>7.791423991979368</v>
          </cell>
        </row>
        <row r="39">
          <cell r="E39">
            <v>12.176091923085549</v>
          </cell>
          <cell r="J39">
            <v>4.743235573612562</v>
          </cell>
          <cell r="O39">
            <v>9.871826608631686</v>
          </cell>
          <cell r="T39">
            <v>8.406698097923343</v>
          </cell>
        </row>
        <row r="40">
          <cell r="E40">
            <v>12.652222046496915</v>
          </cell>
          <cell r="J40">
            <v>4.225148408337843</v>
          </cell>
          <cell r="O40">
            <v>9.854495160155356</v>
          </cell>
          <cell r="T40">
            <v>9.184988087839237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2.00390625" style="0" bestFit="1" customWidth="1"/>
    <col min="2" max="2" width="12.7109375" style="0" bestFit="1" customWidth="1"/>
    <col min="3" max="3" width="5.8515625" style="0" bestFit="1" customWidth="1"/>
    <col min="4" max="4" width="5.7109375" style="0" bestFit="1" customWidth="1"/>
  </cols>
  <sheetData>
    <row r="1" spans="1:12" ht="18.75">
      <c r="A1" s="78" t="s">
        <v>179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>
      <c r="A2" s="78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>
      <c r="A3" s="7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ht="15">
      <c r="A5" s="79" t="s">
        <v>85</v>
      </c>
    </row>
    <row r="6" ht="15">
      <c r="A6" s="79" t="s">
        <v>86</v>
      </c>
    </row>
    <row r="7" ht="15">
      <c r="A7" s="79" t="s">
        <v>87</v>
      </c>
    </row>
    <row r="9" spans="1:4" ht="15">
      <c r="A9" s="1" t="s">
        <v>8</v>
      </c>
      <c r="B9" s="1" t="s">
        <v>7</v>
      </c>
      <c r="C9" s="1" t="s">
        <v>5</v>
      </c>
      <c r="D9" s="1" t="s">
        <v>6</v>
      </c>
    </row>
    <row r="10" spans="1:4" ht="15">
      <c r="A10" s="2" t="s">
        <v>90</v>
      </c>
      <c r="B10" s="2" t="s">
        <v>103</v>
      </c>
      <c r="C10" s="7" t="s">
        <v>116</v>
      </c>
      <c r="D10" s="8" t="s">
        <v>141</v>
      </c>
    </row>
    <row r="11" spans="1:4" ht="15">
      <c r="A11" s="2" t="s">
        <v>91</v>
      </c>
      <c r="B11" s="2" t="s">
        <v>105</v>
      </c>
      <c r="C11" s="7" t="s">
        <v>117</v>
      </c>
      <c r="D11" s="8" t="s">
        <v>142</v>
      </c>
    </row>
    <row r="12" spans="1:4" ht="15">
      <c r="A12" s="36" t="s">
        <v>92</v>
      </c>
      <c r="B12" s="2" t="s">
        <v>106</v>
      </c>
      <c r="C12" s="7" t="s">
        <v>118</v>
      </c>
      <c r="D12" s="8" t="s">
        <v>143</v>
      </c>
    </row>
    <row r="13" spans="1:4" ht="15">
      <c r="A13" s="36" t="s">
        <v>93</v>
      </c>
      <c r="B13" s="2" t="s">
        <v>107</v>
      </c>
      <c r="C13" s="7" t="s">
        <v>119</v>
      </c>
      <c r="D13" s="8" t="s">
        <v>144</v>
      </c>
    </row>
    <row r="14" spans="1:4" ht="15">
      <c r="A14" s="36" t="s">
        <v>102</v>
      </c>
      <c r="B14" s="2" t="s">
        <v>108</v>
      </c>
      <c r="C14" s="7" t="s">
        <v>120</v>
      </c>
      <c r="D14" s="8" t="s">
        <v>145</v>
      </c>
    </row>
    <row r="15" spans="1:4" ht="15">
      <c r="A15" s="2" t="s">
        <v>94</v>
      </c>
      <c r="B15" s="2" t="s">
        <v>109</v>
      </c>
      <c r="C15" s="7" t="s">
        <v>121</v>
      </c>
      <c r="D15" s="8" t="s">
        <v>146</v>
      </c>
    </row>
    <row r="16" spans="1:4" ht="15">
      <c r="A16" s="2" t="s">
        <v>95</v>
      </c>
      <c r="B16" s="2" t="s">
        <v>88</v>
      </c>
      <c r="C16" s="7" t="s">
        <v>122</v>
      </c>
      <c r="D16" s="8" t="s">
        <v>154</v>
      </c>
    </row>
    <row r="17" spans="1:4" ht="15">
      <c r="A17" s="2" t="s">
        <v>96</v>
      </c>
      <c r="B17" s="2" t="s">
        <v>110</v>
      </c>
      <c r="C17" s="7" t="s">
        <v>123</v>
      </c>
      <c r="D17" s="8" t="s">
        <v>147</v>
      </c>
    </row>
    <row r="18" spans="1:4" ht="15">
      <c r="A18" s="2" t="s">
        <v>97</v>
      </c>
      <c r="B18" s="2" t="s">
        <v>88</v>
      </c>
      <c r="C18" s="7" t="s">
        <v>124</v>
      </c>
      <c r="D18" s="8" t="s">
        <v>155</v>
      </c>
    </row>
    <row r="19" spans="1:4" ht="15">
      <c r="A19" s="2" t="s">
        <v>98</v>
      </c>
      <c r="B19" s="2" t="s">
        <v>111</v>
      </c>
      <c r="C19" s="7" t="s">
        <v>125</v>
      </c>
      <c r="D19" s="8" t="s">
        <v>148</v>
      </c>
    </row>
    <row r="20" spans="1:4" ht="15">
      <c r="A20" s="2" t="s">
        <v>99</v>
      </c>
      <c r="B20" s="2" t="s">
        <v>112</v>
      </c>
      <c r="C20" s="7" t="s">
        <v>126</v>
      </c>
      <c r="D20" s="8" t="s">
        <v>149</v>
      </c>
    </row>
    <row r="21" spans="1:4" ht="15">
      <c r="A21" s="2" t="s">
        <v>100</v>
      </c>
      <c r="B21" s="2" t="s">
        <v>113</v>
      </c>
      <c r="C21" s="7" t="s">
        <v>127</v>
      </c>
      <c r="D21" s="8" t="s">
        <v>150</v>
      </c>
    </row>
    <row r="22" spans="1:4" ht="15">
      <c r="A22" s="2" t="s">
        <v>101</v>
      </c>
      <c r="B22" s="2" t="s">
        <v>114</v>
      </c>
      <c r="C22" s="7" t="s">
        <v>128</v>
      </c>
      <c r="D22" s="8" t="s">
        <v>151</v>
      </c>
    </row>
    <row r="23" spans="1:4" ht="15">
      <c r="A23" s="2" t="s">
        <v>184</v>
      </c>
      <c r="B23" s="2" t="s">
        <v>115</v>
      </c>
      <c r="C23" s="7" t="s">
        <v>129</v>
      </c>
      <c r="D23" s="8" t="s">
        <v>152</v>
      </c>
    </row>
    <row r="24" spans="1:4" ht="15">
      <c r="A24" s="2" t="s">
        <v>185</v>
      </c>
      <c r="B24" s="2" t="s">
        <v>88</v>
      </c>
      <c r="C24" s="7" t="s">
        <v>138</v>
      </c>
      <c r="D24" s="8" t="s">
        <v>156</v>
      </c>
    </row>
    <row r="25" spans="1:4" ht="15">
      <c r="A25" s="2" t="s">
        <v>186</v>
      </c>
      <c r="B25" s="2" t="s">
        <v>104</v>
      </c>
      <c r="C25" s="7" t="s">
        <v>139</v>
      </c>
      <c r="D25" s="8" t="s">
        <v>153</v>
      </c>
    </row>
    <row r="26" spans="1:4" ht="15">
      <c r="A26" s="2" t="s">
        <v>187</v>
      </c>
      <c r="B26" s="2" t="s">
        <v>88</v>
      </c>
      <c r="C26" s="7" t="s">
        <v>140</v>
      </c>
      <c r="D26" s="8" t="s">
        <v>157</v>
      </c>
    </row>
    <row r="27" spans="1:4" ht="15">
      <c r="A27" s="2" t="s">
        <v>172</v>
      </c>
      <c r="B27" s="2" t="s">
        <v>173</v>
      </c>
      <c r="C27" s="7" t="s">
        <v>175</v>
      </c>
      <c r="D27" s="8" t="s">
        <v>176</v>
      </c>
    </row>
    <row r="28" spans="1:4" ht="15">
      <c r="A28" s="2" t="s">
        <v>166</v>
      </c>
      <c r="B28" s="2" t="s">
        <v>174</v>
      </c>
      <c r="C28" s="7" t="s">
        <v>177</v>
      </c>
      <c r="D28" s="8" t="s">
        <v>178</v>
      </c>
    </row>
    <row r="29" spans="1:4" ht="15" customHeight="1">
      <c r="A29" s="92"/>
      <c r="D29" s="8"/>
    </row>
    <row r="30" spans="1:4" ht="15">
      <c r="A30" s="2" t="s">
        <v>89</v>
      </c>
      <c r="D30" s="8"/>
    </row>
    <row r="31" ht="15">
      <c r="D31" s="8"/>
    </row>
  </sheetData>
  <sheetProtection/>
  <hyperlinks>
    <hyperlink ref="C10" location="'T23'!A1" display="T23"/>
    <hyperlink ref="C12" location="'T25'!A1" display="T25"/>
    <hyperlink ref="C14" location="'T27'!A1" display="T27"/>
    <hyperlink ref="C11" location="'T24'!A1" display="T24"/>
    <hyperlink ref="C13" location="'T26'!A1" display="T26"/>
    <hyperlink ref="C15" location="'T28'!A1" display="T28"/>
    <hyperlink ref="C16" location="T28a!A1" display="T28a"/>
    <hyperlink ref="C17" location="'T29'!A1" display="T29"/>
    <hyperlink ref="C18" location="T29a!A1" display="T29a"/>
    <hyperlink ref="C19" location="'T30'!A1" display="T30"/>
    <hyperlink ref="C20:C26" location="'T9'!A1" display="T9"/>
    <hyperlink ref="C26" location="T35a!A1" display="T35a"/>
    <hyperlink ref="C25" location="'T35'!A1" display="T35"/>
    <hyperlink ref="C24" location="T34a!A1" display="T34a"/>
    <hyperlink ref="C23" location="'T34'!A1" display="T34"/>
    <hyperlink ref="C22" location="'T33'!A1" display="T33"/>
    <hyperlink ref="C21" location="'T32'!A1" display="T32"/>
    <hyperlink ref="C20" location="'T31'!A1" display="T31"/>
    <hyperlink ref="C27" location="'T36'!A1" display="T36"/>
    <hyperlink ref="C28" location="'T37'!A1" display="T3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43"/>
  <sheetViews>
    <sheetView zoomScalePageLayoutView="0" workbookViewId="0" topLeftCell="A2">
      <selection activeCell="B31" sqref="B31:G31"/>
    </sheetView>
  </sheetViews>
  <sheetFormatPr defaultColWidth="9.140625" defaultRowHeight="12.75"/>
  <cols>
    <col min="1" max="1" width="9.140625" style="38" customWidth="1"/>
    <col min="2" max="2" width="17.57421875" style="38" bestFit="1" customWidth="1"/>
    <col min="3" max="3" width="18.00390625" style="38" bestFit="1" customWidth="1"/>
    <col min="4" max="4" width="21.421875" style="38" bestFit="1" customWidth="1"/>
    <col min="5" max="5" width="19.7109375" style="38" bestFit="1" customWidth="1"/>
    <col min="6" max="6" width="15.57421875" style="38" bestFit="1" customWidth="1"/>
    <col min="7" max="7" width="14.00390625" style="38" bestFit="1" customWidth="1"/>
    <col min="8" max="8" width="9.421875" style="38" bestFit="1" customWidth="1"/>
    <col min="9" max="9" width="10.140625" style="38" bestFit="1" customWidth="1"/>
    <col min="10" max="10" width="9.421875" style="38" bestFit="1" customWidth="1"/>
    <col min="11" max="14" width="10.140625" style="38" bestFit="1" customWidth="1"/>
    <col min="15" max="18" width="9.140625" style="38" customWidth="1"/>
    <col min="19" max="19" width="10.140625" style="38" bestFit="1" customWidth="1"/>
    <col min="20" max="20" width="9.140625" style="38" customWidth="1"/>
    <col min="21" max="21" width="13.140625" style="38" bestFit="1" customWidth="1"/>
    <col min="22" max="36" width="9.140625" style="38" customWidth="1"/>
    <col min="37" max="37" width="10.140625" style="38" bestFit="1" customWidth="1"/>
    <col min="38" max="56" width="9.140625" style="38" customWidth="1"/>
    <col min="57" max="57" width="6.7109375" style="38" bestFit="1" customWidth="1"/>
    <col min="58" max="58" width="9.421875" style="38" bestFit="1" customWidth="1"/>
    <col min="59" max="59" width="10.140625" style="38" bestFit="1" customWidth="1"/>
    <col min="60" max="60" width="9.8515625" style="38" bestFit="1" customWidth="1"/>
    <col min="61" max="61" width="13.140625" style="38" bestFit="1" customWidth="1"/>
    <col min="62" max="16384" width="9.140625" style="38" customWidth="1"/>
  </cols>
  <sheetData>
    <row r="1" ht="15.75">
      <c r="A1" s="67" t="s">
        <v>131</v>
      </c>
    </row>
    <row r="2" ht="15.75">
      <c r="A2" s="65" t="s">
        <v>82</v>
      </c>
    </row>
    <row r="3" ht="15.75">
      <c r="A3" s="66" t="s">
        <v>69</v>
      </c>
    </row>
    <row r="5" ht="12.75">
      <c r="A5" s="9" t="s">
        <v>23</v>
      </c>
    </row>
    <row r="6" ht="12.75">
      <c r="A6" s="37"/>
    </row>
    <row r="7" spans="1:13" ht="12.75">
      <c r="A7" s="28"/>
      <c r="B7" s="107" t="s">
        <v>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2.75">
      <c r="A8" s="119" t="s">
        <v>0</v>
      </c>
      <c r="B8" s="121" t="s">
        <v>62</v>
      </c>
      <c r="C8" s="121"/>
      <c r="D8" s="121" t="s">
        <v>61</v>
      </c>
      <c r="E8" s="121"/>
      <c r="F8" s="121" t="s">
        <v>60</v>
      </c>
      <c r="G8" s="121"/>
      <c r="H8" s="121" t="s">
        <v>59</v>
      </c>
      <c r="I8" s="121"/>
      <c r="J8" s="123" t="s">
        <v>58</v>
      </c>
      <c r="K8" s="123"/>
      <c r="L8" s="121" t="s">
        <v>57</v>
      </c>
      <c r="M8" s="121"/>
    </row>
    <row r="9" spans="1:13" ht="12.75">
      <c r="A9" s="122"/>
      <c r="B9" s="55" t="s">
        <v>81</v>
      </c>
      <c r="C9" s="61" t="s">
        <v>56</v>
      </c>
      <c r="D9" s="55" t="s">
        <v>81</v>
      </c>
      <c r="E9" s="61" t="s">
        <v>56</v>
      </c>
      <c r="F9" s="55" t="s">
        <v>81</v>
      </c>
      <c r="G9" s="61" t="s">
        <v>56</v>
      </c>
      <c r="H9" s="55" t="s">
        <v>81</v>
      </c>
      <c r="I9" s="61" t="s">
        <v>56</v>
      </c>
      <c r="J9" s="55" t="s">
        <v>81</v>
      </c>
      <c r="K9" s="62" t="s">
        <v>56</v>
      </c>
      <c r="L9" s="55" t="s">
        <v>81</v>
      </c>
      <c r="M9" s="61" t="s">
        <v>56</v>
      </c>
    </row>
    <row r="10" spans="1:13" ht="12.75">
      <c r="A10" s="49" t="s">
        <v>52</v>
      </c>
      <c r="B10" s="18">
        <v>118</v>
      </c>
      <c r="C10" s="18">
        <v>1628659</v>
      </c>
      <c r="D10" s="18">
        <v>80</v>
      </c>
      <c r="E10" s="18">
        <v>1243433</v>
      </c>
      <c r="F10" s="18">
        <v>16</v>
      </c>
      <c r="G10" s="18">
        <v>352850</v>
      </c>
      <c r="H10" s="18">
        <v>12</v>
      </c>
      <c r="I10" s="18">
        <v>153772</v>
      </c>
      <c r="J10" s="18">
        <v>26</v>
      </c>
      <c r="K10" s="18">
        <v>438041</v>
      </c>
      <c r="L10" s="18">
        <v>28</v>
      </c>
      <c r="M10" s="18">
        <v>257726</v>
      </c>
    </row>
    <row r="11" spans="1:13" ht="12.75">
      <c r="A11" s="28">
        <v>1999</v>
      </c>
      <c r="B11" s="20">
        <v>109</v>
      </c>
      <c r="C11" s="20">
        <v>1625584</v>
      </c>
      <c r="D11" s="20">
        <v>78</v>
      </c>
      <c r="E11" s="20">
        <v>1245026</v>
      </c>
      <c r="F11" s="20">
        <v>17</v>
      </c>
      <c r="G11" s="20">
        <v>354630</v>
      </c>
      <c r="H11" s="20">
        <v>15</v>
      </c>
      <c r="I11" s="20">
        <v>153570</v>
      </c>
      <c r="J11" s="20">
        <v>22</v>
      </c>
      <c r="K11" s="20">
        <v>440017</v>
      </c>
      <c r="L11" s="20">
        <v>12</v>
      </c>
      <c r="M11" s="20">
        <v>257727</v>
      </c>
    </row>
    <row r="12" spans="1:13" ht="12.75">
      <c r="A12" s="28">
        <v>2000</v>
      </c>
      <c r="B12" s="20">
        <v>101</v>
      </c>
      <c r="C12" s="20">
        <v>1621882</v>
      </c>
      <c r="D12" s="20">
        <v>91</v>
      </c>
      <c r="E12" s="20">
        <v>1245951</v>
      </c>
      <c r="F12" s="20">
        <v>21</v>
      </c>
      <c r="G12" s="20">
        <v>356608</v>
      </c>
      <c r="H12" s="20">
        <v>14</v>
      </c>
      <c r="I12" s="20">
        <v>153252</v>
      </c>
      <c r="J12" s="20">
        <v>23</v>
      </c>
      <c r="K12" s="20">
        <v>443018</v>
      </c>
      <c r="L12" s="20">
        <v>21</v>
      </c>
      <c r="M12" s="20">
        <v>257466</v>
      </c>
    </row>
    <row r="13" spans="1:13" ht="12.75">
      <c r="A13" s="28">
        <v>2001</v>
      </c>
      <c r="B13" s="20">
        <v>95</v>
      </c>
      <c r="C13" s="20">
        <v>1627027</v>
      </c>
      <c r="D13" s="20">
        <v>73</v>
      </c>
      <c r="E13" s="20">
        <v>1250413</v>
      </c>
      <c r="F13" s="20">
        <v>15</v>
      </c>
      <c r="G13" s="20">
        <v>358054</v>
      </c>
      <c r="H13" s="20">
        <v>12</v>
      </c>
      <c r="I13" s="20">
        <v>153000</v>
      </c>
      <c r="J13" s="20">
        <v>23</v>
      </c>
      <c r="K13" s="20">
        <v>447268</v>
      </c>
      <c r="L13" s="20">
        <v>21</v>
      </c>
      <c r="M13" s="20">
        <v>258064</v>
      </c>
    </row>
    <row r="14" spans="1:13" ht="12.75">
      <c r="A14" s="28">
        <v>2002</v>
      </c>
      <c r="B14" s="20">
        <v>80</v>
      </c>
      <c r="C14" s="20">
        <v>1625681</v>
      </c>
      <c r="D14" s="20">
        <v>68</v>
      </c>
      <c r="E14" s="20">
        <v>1257320</v>
      </c>
      <c r="F14" s="20">
        <v>18</v>
      </c>
      <c r="G14" s="20">
        <v>359455</v>
      </c>
      <c r="H14" s="20">
        <v>17</v>
      </c>
      <c r="I14" s="20">
        <v>153196</v>
      </c>
      <c r="J14" s="20">
        <v>18</v>
      </c>
      <c r="K14" s="20">
        <v>452627</v>
      </c>
      <c r="L14" s="20">
        <v>18</v>
      </c>
      <c r="M14" s="20">
        <v>259904</v>
      </c>
    </row>
    <row r="15" spans="1:13" ht="12.75">
      <c r="A15" s="28">
        <v>2003</v>
      </c>
      <c r="B15" s="20">
        <v>100</v>
      </c>
      <c r="C15" s="20">
        <v>1623036</v>
      </c>
      <c r="D15" s="20">
        <v>72</v>
      </c>
      <c r="E15" s="20">
        <v>1262016</v>
      </c>
      <c r="F15" s="20">
        <v>19</v>
      </c>
      <c r="G15" s="20">
        <v>361275</v>
      </c>
      <c r="H15" s="20">
        <v>12</v>
      </c>
      <c r="I15" s="20">
        <v>154116</v>
      </c>
      <c r="J15" s="20">
        <v>20</v>
      </c>
      <c r="K15" s="20">
        <v>458791</v>
      </c>
      <c r="L15" s="20">
        <v>16</v>
      </c>
      <c r="M15" s="20">
        <v>263159</v>
      </c>
    </row>
    <row r="16" spans="1:13" ht="12.75">
      <c r="A16" s="28">
        <v>2004</v>
      </c>
      <c r="B16" s="20">
        <v>87</v>
      </c>
      <c r="C16" s="20">
        <v>1624077</v>
      </c>
      <c r="D16" s="20">
        <v>69</v>
      </c>
      <c r="E16" s="20">
        <v>1268736</v>
      </c>
      <c r="F16" s="20">
        <v>16</v>
      </c>
      <c r="G16" s="20">
        <v>362685</v>
      </c>
      <c r="H16" s="20">
        <v>13</v>
      </c>
      <c r="I16" s="20">
        <v>154877</v>
      </c>
      <c r="J16" s="20">
        <v>20</v>
      </c>
      <c r="K16" s="20">
        <v>467880</v>
      </c>
      <c r="L16" s="20">
        <v>22</v>
      </c>
      <c r="M16" s="20">
        <v>268299</v>
      </c>
    </row>
    <row r="17" spans="1:13" ht="12.75">
      <c r="A17" s="28">
        <v>2005</v>
      </c>
      <c r="B17" s="20">
        <v>106</v>
      </c>
      <c r="C17" s="20">
        <v>1633554</v>
      </c>
      <c r="D17" s="20">
        <v>68</v>
      </c>
      <c r="E17" s="20">
        <v>1277556</v>
      </c>
      <c r="F17" s="20">
        <v>17</v>
      </c>
      <c r="G17" s="20">
        <v>364348</v>
      </c>
      <c r="H17" s="20">
        <v>6</v>
      </c>
      <c r="I17" s="20">
        <v>155748</v>
      </c>
      <c r="J17" s="20">
        <v>24</v>
      </c>
      <c r="K17" s="20">
        <v>474920</v>
      </c>
      <c r="L17" s="20">
        <v>13</v>
      </c>
      <c r="M17" s="20">
        <v>272017</v>
      </c>
    </row>
    <row r="18" spans="1:13" ht="12.75">
      <c r="A18" s="28">
        <v>2006</v>
      </c>
      <c r="B18" s="20">
        <v>86</v>
      </c>
      <c r="C18" s="20">
        <v>1639731</v>
      </c>
      <c r="D18" s="20">
        <v>57</v>
      </c>
      <c r="E18" s="20">
        <v>1286303</v>
      </c>
      <c r="F18" s="20">
        <v>21</v>
      </c>
      <c r="G18" s="20">
        <v>367083</v>
      </c>
      <c r="H18" s="20">
        <v>8</v>
      </c>
      <c r="I18" s="20">
        <v>156413</v>
      </c>
      <c r="J18" s="20">
        <v>30</v>
      </c>
      <c r="K18" s="20">
        <v>482120</v>
      </c>
      <c r="L18" s="20">
        <v>19</v>
      </c>
      <c r="M18" s="20">
        <v>275215</v>
      </c>
    </row>
    <row r="19" spans="1:13" ht="12.75">
      <c r="A19" s="28">
        <v>2007</v>
      </c>
      <c r="B19" s="20">
        <v>81</v>
      </c>
      <c r="C19" s="20">
        <v>1653906</v>
      </c>
      <c r="D19" s="20">
        <v>70</v>
      </c>
      <c r="E19" s="20">
        <v>1295685</v>
      </c>
      <c r="F19" s="20">
        <v>14</v>
      </c>
      <c r="G19" s="20">
        <v>368902</v>
      </c>
      <c r="H19" s="20">
        <v>11</v>
      </c>
      <c r="I19" s="20">
        <v>157584</v>
      </c>
      <c r="J19" s="20">
        <v>30</v>
      </c>
      <c r="K19" s="20">
        <v>491852</v>
      </c>
      <c r="L19" s="20">
        <v>17</v>
      </c>
      <c r="M19" s="20">
        <v>278446</v>
      </c>
    </row>
    <row r="20" spans="1:13" ht="12.75">
      <c r="A20" s="28">
        <v>2008</v>
      </c>
      <c r="B20" s="20">
        <v>103</v>
      </c>
      <c r="C20" s="20">
        <v>1665759</v>
      </c>
      <c r="D20" s="20">
        <v>70</v>
      </c>
      <c r="E20" s="20">
        <v>1305321</v>
      </c>
      <c r="F20" s="20">
        <v>12</v>
      </c>
      <c r="G20" s="20">
        <v>370189</v>
      </c>
      <c r="H20" s="20">
        <v>14</v>
      </c>
      <c r="I20" s="20">
        <v>158369</v>
      </c>
      <c r="J20" s="20">
        <v>33</v>
      </c>
      <c r="K20" s="20">
        <v>500949</v>
      </c>
      <c r="L20" s="20">
        <v>15</v>
      </c>
      <c r="M20" s="20">
        <v>280670</v>
      </c>
    </row>
    <row r="21" spans="1:13" ht="12.75">
      <c r="A21" s="28">
        <v>2009</v>
      </c>
      <c r="B21" s="20">
        <v>133</v>
      </c>
      <c r="C21" s="20">
        <v>1681400</v>
      </c>
      <c r="D21" s="20">
        <v>77</v>
      </c>
      <c r="E21" s="20">
        <v>1310769</v>
      </c>
      <c r="F21" s="20">
        <v>17</v>
      </c>
      <c r="G21" s="20">
        <v>371735</v>
      </c>
      <c r="H21" s="20">
        <v>10</v>
      </c>
      <c r="I21" s="20">
        <v>158570</v>
      </c>
      <c r="J21" s="20">
        <v>31</v>
      </c>
      <c r="K21" s="20">
        <v>507149</v>
      </c>
      <c r="L21" s="20">
        <v>26</v>
      </c>
      <c r="M21" s="20">
        <v>282032</v>
      </c>
    </row>
    <row r="22" spans="1:13" ht="12.75">
      <c r="A22" s="28">
        <v>2010</v>
      </c>
      <c r="B22" s="20">
        <v>133</v>
      </c>
      <c r="C22" s="20">
        <v>1697965</v>
      </c>
      <c r="D22" s="20">
        <v>71</v>
      </c>
      <c r="E22" s="20">
        <v>1318171</v>
      </c>
      <c r="F22" s="20">
        <v>16</v>
      </c>
      <c r="G22" s="20">
        <v>372498</v>
      </c>
      <c r="H22" s="20">
        <v>12</v>
      </c>
      <c r="I22" s="20">
        <v>159474</v>
      </c>
      <c r="J22" s="20">
        <v>38</v>
      </c>
      <c r="K22" s="20">
        <v>512337</v>
      </c>
      <c r="L22" s="20">
        <v>21</v>
      </c>
      <c r="M22" s="20">
        <v>283957</v>
      </c>
    </row>
    <row r="23" spans="1:13" ht="12.75">
      <c r="A23" s="28">
        <v>2011</v>
      </c>
      <c r="B23" s="20">
        <v>146</v>
      </c>
      <c r="C23" s="20">
        <v>1718198</v>
      </c>
      <c r="D23" s="20">
        <v>83</v>
      </c>
      <c r="E23" s="20">
        <v>1326708</v>
      </c>
      <c r="F23" s="20">
        <v>30</v>
      </c>
      <c r="G23" s="20">
        <v>374521</v>
      </c>
      <c r="H23" s="20">
        <v>12</v>
      </c>
      <c r="I23" s="20">
        <v>160277</v>
      </c>
      <c r="J23" s="20">
        <v>38</v>
      </c>
      <c r="K23" s="20">
        <v>518748</v>
      </c>
      <c r="L23" s="20">
        <v>26</v>
      </c>
      <c r="M23" s="20">
        <v>285345</v>
      </c>
    </row>
    <row r="24" spans="1:13" ht="12.75">
      <c r="A24" s="28">
        <v>2012</v>
      </c>
      <c r="B24" s="20">
        <v>130</v>
      </c>
      <c r="C24" s="20">
        <v>1726196</v>
      </c>
      <c r="D24" s="20">
        <v>95</v>
      </c>
      <c r="E24" s="20">
        <v>1328473</v>
      </c>
      <c r="F24" s="20">
        <v>13</v>
      </c>
      <c r="G24" s="20">
        <v>374825</v>
      </c>
      <c r="H24" s="20">
        <v>14</v>
      </c>
      <c r="I24" s="20">
        <v>159667</v>
      </c>
      <c r="J24" s="20">
        <v>38</v>
      </c>
      <c r="K24" s="20">
        <v>523393</v>
      </c>
      <c r="L24" s="20">
        <v>34</v>
      </c>
      <c r="M24" s="20">
        <v>286375</v>
      </c>
    </row>
    <row r="25" spans="1:13" ht="12.75">
      <c r="A25" s="32">
        <v>2013</v>
      </c>
      <c r="B25" s="23">
        <v>138</v>
      </c>
      <c r="C25" s="23">
        <v>1733370</v>
      </c>
      <c r="D25" s="23">
        <v>100</v>
      </c>
      <c r="E25" s="23">
        <v>1329963</v>
      </c>
      <c r="F25" s="23">
        <v>34</v>
      </c>
      <c r="G25" s="23">
        <v>375777</v>
      </c>
      <c r="H25" s="23">
        <v>18</v>
      </c>
      <c r="I25" s="23">
        <v>159515</v>
      </c>
      <c r="J25" s="23">
        <v>45</v>
      </c>
      <c r="K25" s="23">
        <v>530562</v>
      </c>
      <c r="L25" s="23">
        <v>29</v>
      </c>
      <c r="M25" s="23">
        <v>286834</v>
      </c>
    </row>
    <row r="26" spans="1:13" ht="12.75">
      <c r="A26" s="39"/>
      <c r="J26" s="40"/>
      <c r="K26" s="40"/>
      <c r="L26" s="40"/>
      <c r="M26" s="40"/>
    </row>
    <row r="27" spans="1:25" ht="12.75">
      <c r="A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37" t="s">
        <v>24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37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7" ht="12.75">
      <c r="A30" s="110" t="s">
        <v>22</v>
      </c>
      <c r="B30" s="107" t="s">
        <v>72</v>
      </c>
      <c r="C30" s="107"/>
      <c r="D30" s="107"/>
      <c r="E30" s="107"/>
      <c r="F30" s="107"/>
      <c r="G30" s="107"/>
    </row>
    <row r="31" spans="1:7" ht="12.75">
      <c r="A31" s="111"/>
      <c r="B31" s="51" t="s">
        <v>194</v>
      </c>
      <c r="C31" s="51" t="s">
        <v>195</v>
      </c>
      <c r="D31" s="51" t="s">
        <v>196</v>
      </c>
      <c r="E31" s="51" t="s">
        <v>197</v>
      </c>
      <c r="F31" s="51" t="s">
        <v>198</v>
      </c>
      <c r="G31" s="51" t="s">
        <v>199</v>
      </c>
    </row>
    <row r="32" spans="1:7" ht="12.75">
      <c r="A32" s="49" t="s">
        <v>53</v>
      </c>
      <c r="B32" s="70">
        <f aca="true" t="shared" si="0" ref="B32:B43">((SUM(B10:B14)/5)/(SUM($C10:$C14)/5))*100000</f>
        <v>6.1878500886904675</v>
      </c>
      <c r="C32" s="70">
        <f aca="true" t="shared" si="1" ref="C32:C43">((SUM(D10:D14)/5)/(SUM($E10:$E14)/5))*100000</f>
        <v>6.247854302600885</v>
      </c>
      <c r="D32" s="70">
        <f aca="true" t="shared" si="2" ref="D32:D43">((SUM(F10:F14)/5)/(SUM($G10:$G14)/5))*100000</f>
        <v>4.883259233148685</v>
      </c>
      <c r="E32" s="70">
        <f aca="true" t="shared" si="3" ref="E32:E43">((SUM(H10:H14)/5)/(SUM($I10:$I14)/5))*100000</f>
        <v>9.128966209783643</v>
      </c>
      <c r="F32" s="70">
        <f aca="true" t="shared" si="4" ref="F32:F43">((SUM(J10:J14)/5)/(SUM($K10:$K14)/5))*100000</f>
        <v>5.042839370707677</v>
      </c>
      <c r="G32" s="70">
        <f aca="true" t="shared" si="5" ref="G32:G43">((SUM(L10:L14)/5)/(SUM($M10:$M14)/5))*100000</f>
        <v>7.7466114384915175</v>
      </c>
    </row>
    <row r="33" spans="1:7" ht="12.75">
      <c r="A33" s="28" t="s">
        <v>11</v>
      </c>
      <c r="B33" s="74">
        <f t="shared" si="0"/>
        <v>5.970546126469708</v>
      </c>
      <c r="C33" s="71">
        <f t="shared" si="1"/>
        <v>6.10152880033402</v>
      </c>
      <c r="D33" s="71">
        <f t="shared" si="2"/>
        <v>5.0278711658292465</v>
      </c>
      <c r="E33" s="71">
        <f t="shared" si="3"/>
        <v>9.12487257767222</v>
      </c>
      <c r="F33" s="71">
        <f t="shared" si="4"/>
        <v>4.728509926079115</v>
      </c>
      <c r="G33" s="71">
        <f t="shared" si="5"/>
        <v>6.788447296963713</v>
      </c>
    </row>
    <row r="34" spans="1:7" ht="12.75">
      <c r="A34" s="28" t="s">
        <v>12</v>
      </c>
      <c r="B34" s="74">
        <f t="shared" si="0"/>
        <v>5.700774825181369</v>
      </c>
      <c r="C34" s="71">
        <f t="shared" si="1"/>
        <v>5.935297932861437</v>
      </c>
      <c r="D34" s="71">
        <f t="shared" si="2"/>
        <v>4.9497324085675976</v>
      </c>
      <c r="E34" s="71">
        <f t="shared" si="3"/>
        <v>8.849085355934937</v>
      </c>
      <c r="F34" s="71">
        <f t="shared" si="4"/>
        <v>4.582337556133636</v>
      </c>
      <c r="G34" s="71">
        <f t="shared" si="5"/>
        <v>7.4987068556544845</v>
      </c>
    </row>
    <row r="35" spans="1:7" ht="12.75">
      <c r="A35" s="28" t="s">
        <v>13</v>
      </c>
      <c r="B35" s="74">
        <f t="shared" si="0"/>
        <v>5.754068882843837</v>
      </c>
      <c r="C35" s="71">
        <f t="shared" si="1"/>
        <v>5.54144597858057</v>
      </c>
      <c r="D35" s="71">
        <f t="shared" si="2"/>
        <v>4.707010732538236</v>
      </c>
      <c r="E35" s="71">
        <f t="shared" si="3"/>
        <v>7.7827371108145025</v>
      </c>
      <c r="F35" s="71">
        <f t="shared" si="4"/>
        <v>4.562269768314906</v>
      </c>
      <c r="G35" s="71">
        <f t="shared" si="5"/>
        <v>6.810736444931791</v>
      </c>
    </row>
    <row r="36" spans="1:7" ht="12.75">
      <c r="A36" s="28" t="s">
        <v>14</v>
      </c>
      <c r="B36" s="74">
        <f t="shared" si="0"/>
        <v>5.634612676847352</v>
      </c>
      <c r="C36" s="71">
        <f t="shared" si="1"/>
        <v>5.258243516814021</v>
      </c>
      <c r="D36" s="71">
        <f t="shared" si="2"/>
        <v>5.014199551917904</v>
      </c>
      <c r="E36" s="71">
        <f t="shared" si="3"/>
        <v>7.231871892555046</v>
      </c>
      <c r="F36" s="71">
        <f t="shared" si="4"/>
        <v>4.793826920591113</v>
      </c>
      <c r="G36" s="71">
        <f t="shared" si="5"/>
        <v>6.574062038228171</v>
      </c>
    </row>
    <row r="37" spans="1:7" ht="12.75">
      <c r="A37" s="28" t="s">
        <v>15</v>
      </c>
      <c r="B37" s="74">
        <f t="shared" si="0"/>
        <v>5.627390417581728</v>
      </c>
      <c r="C37" s="71">
        <f t="shared" si="1"/>
        <v>5.2579724006524895</v>
      </c>
      <c r="D37" s="71">
        <f t="shared" si="2"/>
        <v>4.768970773883362</v>
      </c>
      <c r="E37" s="71">
        <f t="shared" si="3"/>
        <v>6.42064468409144</v>
      </c>
      <c r="F37" s="71">
        <f t="shared" si="4"/>
        <v>5.219815260635058</v>
      </c>
      <c r="G37" s="71">
        <f t="shared" si="5"/>
        <v>6.410558705980828</v>
      </c>
    </row>
    <row r="38" spans="1:7" ht="12.75">
      <c r="A38" s="28" t="s">
        <v>16</v>
      </c>
      <c r="B38" s="74">
        <f t="shared" si="0"/>
        <v>5.634641336824133</v>
      </c>
      <c r="C38" s="71">
        <f t="shared" si="1"/>
        <v>5.191493846136868</v>
      </c>
      <c r="D38" s="71">
        <f t="shared" si="2"/>
        <v>4.363937078573232</v>
      </c>
      <c r="E38" s="71">
        <f t="shared" si="3"/>
        <v>6.641200218137884</v>
      </c>
      <c r="F38" s="71">
        <f t="shared" si="4"/>
        <v>5.666493362964544</v>
      </c>
      <c r="G38" s="71">
        <f t="shared" si="5"/>
        <v>6.256151579278171</v>
      </c>
    </row>
    <row r="39" spans="1:7" ht="12.75">
      <c r="A39" s="28" t="s">
        <v>17</v>
      </c>
      <c r="B39" s="74">
        <f t="shared" si="0"/>
        <v>6.151540604397928</v>
      </c>
      <c r="C39" s="71">
        <f t="shared" si="1"/>
        <v>5.281336159517354</v>
      </c>
      <c r="D39" s="71">
        <f t="shared" si="2"/>
        <v>4.3967806880364675</v>
      </c>
      <c r="E39" s="71">
        <f t="shared" si="3"/>
        <v>6.228676317301484</v>
      </c>
      <c r="F39" s="71">
        <f t="shared" si="4"/>
        <v>6.023630539806837</v>
      </c>
      <c r="G39" s="71">
        <f t="shared" si="5"/>
        <v>6.482375142252121</v>
      </c>
    </row>
    <row r="40" spans="1:7" ht="12.75">
      <c r="A40" s="28" t="s">
        <v>18</v>
      </c>
      <c r="B40" s="74">
        <f t="shared" si="0"/>
        <v>6.427813436552505</v>
      </c>
      <c r="C40" s="71">
        <f t="shared" si="1"/>
        <v>5.294456979774714</v>
      </c>
      <c r="D40" s="71">
        <f t="shared" si="2"/>
        <v>4.323373182224235</v>
      </c>
      <c r="E40" s="71">
        <f t="shared" si="3"/>
        <v>6.958413987677282</v>
      </c>
      <c r="F40" s="71">
        <f t="shared" si="4"/>
        <v>6.494529561535066</v>
      </c>
      <c r="G40" s="71">
        <f t="shared" si="5"/>
        <v>6.998400365630713</v>
      </c>
    </row>
    <row r="41" spans="1:7" ht="12.75">
      <c r="A41" s="28" t="s">
        <v>19</v>
      </c>
      <c r="B41" s="74">
        <f t="shared" si="0"/>
        <v>7.080715884136678</v>
      </c>
      <c r="C41" s="71">
        <f t="shared" si="1"/>
        <v>5.658373920600355</v>
      </c>
      <c r="D41" s="71">
        <f t="shared" si="2"/>
        <v>4.790496516124866</v>
      </c>
      <c r="E41" s="71">
        <f t="shared" si="3"/>
        <v>7.428167106061637</v>
      </c>
      <c r="F41" s="71">
        <f t="shared" si="4"/>
        <v>6.716619880799752</v>
      </c>
      <c r="G41" s="71">
        <f t="shared" si="5"/>
        <v>7.444432627884718</v>
      </c>
    </row>
    <row r="42" spans="1:7" ht="12.75">
      <c r="A42" s="28" t="s">
        <v>20</v>
      </c>
      <c r="B42" s="74">
        <f t="shared" si="0"/>
        <v>7.5976044811966945</v>
      </c>
      <c r="C42" s="71">
        <f t="shared" si="1"/>
        <v>6.009613560601945</v>
      </c>
      <c r="D42" s="71">
        <f t="shared" si="2"/>
        <v>4.721617712075752</v>
      </c>
      <c r="E42" s="71">
        <f t="shared" si="3"/>
        <v>7.785453006628937</v>
      </c>
      <c r="F42" s="71">
        <f t="shared" si="4"/>
        <v>6.946135451202228</v>
      </c>
      <c r="G42" s="71">
        <f t="shared" si="5"/>
        <v>8.601368181565011</v>
      </c>
    </row>
    <row r="43" spans="1:7" ht="12.75">
      <c r="A43" s="32" t="s">
        <v>21</v>
      </c>
      <c r="B43" s="75">
        <f t="shared" si="0"/>
        <v>7.946590497817668</v>
      </c>
      <c r="C43" s="72">
        <f t="shared" si="1"/>
        <v>6.440801175189187</v>
      </c>
      <c r="D43" s="72">
        <f t="shared" si="2"/>
        <v>5.884379433344959</v>
      </c>
      <c r="E43" s="72">
        <f t="shared" si="3"/>
        <v>8.275830937313088</v>
      </c>
      <c r="F43" s="72">
        <f t="shared" si="4"/>
        <v>7.329712455380375</v>
      </c>
      <c r="G43" s="72">
        <f t="shared" si="5"/>
        <v>9.546921363553084</v>
      </c>
    </row>
  </sheetData>
  <sheetProtection/>
  <mergeCells count="10">
    <mergeCell ref="A30:A31"/>
    <mergeCell ref="B30:G30"/>
    <mergeCell ref="B7:M7"/>
    <mergeCell ref="A8:A9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U4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9.140625" style="4" customWidth="1"/>
    <col min="2" max="5" width="13.140625" style="4" bestFit="1" customWidth="1"/>
    <col min="6" max="6" width="9.421875" style="4" bestFit="1" customWidth="1"/>
    <col min="7" max="7" width="9.7109375" style="4" bestFit="1" customWidth="1"/>
    <col min="8" max="8" width="9.421875" style="4" bestFit="1" customWidth="1"/>
    <col min="9" max="9" width="9.7109375" style="4" bestFit="1" customWidth="1"/>
    <col min="10" max="16384" width="9.140625" style="4" customWidth="1"/>
  </cols>
  <sheetData>
    <row r="1" ht="15.75">
      <c r="A1" s="63" t="s">
        <v>134</v>
      </c>
    </row>
    <row r="2" ht="15.75">
      <c r="A2" s="76" t="s">
        <v>83</v>
      </c>
    </row>
    <row r="3" ht="15.75">
      <c r="A3" s="64" t="s">
        <v>25</v>
      </c>
    </row>
    <row r="5" ht="12.75">
      <c r="A5" s="9" t="s">
        <v>23</v>
      </c>
    </row>
    <row r="6" spans="1:47" ht="12.75">
      <c r="A6" s="5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29" s="59" customFormat="1" ht="12.75">
      <c r="A7" s="52"/>
      <c r="B7" s="105" t="s">
        <v>70</v>
      </c>
      <c r="C7" s="105"/>
      <c r="D7" s="105"/>
      <c r="E7" s="105"/>
      <c r="F7" s="105"/>
      <c r="G7" s="105"/>
      <c r="H7" s="105"/>
      <c r="I7" s="10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5" s="59" customFormat="1" ht="12.75">
      <c r="A8" s="119" t="s">
        <v>0</v>
      </c>
      <c r="B8" s="118" t="s">
        <v>64</v>
      </c>
      <c r="C8" s="118"/>
      <c r="D8" s="118" t="s">
        <v>65</v>
      </c>
      <c r="E8" s="118"/>
      <c r="F8" s="118" t="s">
        <v>66</v>
      </c>
      <c r="G8" s="118"/>
      <c r="H8" s="118" t="s">
        <v>67</v>
      </c>
      <c r="I8" s="11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s="59" customFormat="1" ht="12.75">
      <c r="A9" s="120"/>
      <c r="B9" s="55" t="s">
        <v>81</v>
      </c>
      <c r="C9" s="48" t="s">
        <v>10</v>
      </c>
      <c r="D9" s="55" t="s">
        <v>81</v>
      </c>
      <c r="E9" s="48" t="s">
        <v>10</v>
      </c>
      <c r="F9" s="55" t="s">
        <v>81</v>
      </c>
      <c r="G9" s="48" t="s">
        <v>10</v>
      </c>
      <c r="H9" s="55" t="s">
        <v>81</v>
      </c>
      <c r="I9" s="48" t="s">
        <v>10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2" ht="12.75">
      <c r="A10" s="49">
        <v>1999</v>
      </c>
      <c r="B10" s="18">
        <v>18</v>
      </c>
      <c r="C10" s="18">
        <v>23540</v>
      </c>
      <c r="D10" s="18">
        <v>11</v>
      </c>
      <c r="E10" s="18">
        <v>19287</v>
      </c>
      <c r="F10" s="18">
        <v>35</v>
      </c>
      <c r="G10" s="18">
        <v>51396</v>
      </c>
      <c r="H10" s="60">
        <v>37</v>
      </c>
      <c r="I10" s="18">
        <v>77599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.75">
      <c r="A11" s="28">
        <v>2000</v>
      </c>
      <c r="B11" s="20">
        <v>5</v>
      </c>
      <c r="C11" s="20">
        <v>24136</v>
      </c>
      <c r="D11" s="20">
        <v>9</v>
      </c>
      <c r="E11" s="20">
        <v>18754</v>
      </c>
      <c r="F11" s="20">
        <v>28</v>
      </c>
      <c r="G11" s="20">
        <v>50519</v>
      </c>
      <c r="H11" s="40">
        <v>26</v>
      </c>
      <c r="I11" s="20">
        <v>76238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2.75">
      <c r="A12" s="28">
        <v>2001</v>
      </c>
      <c r="B12" s="20">
        <v>8</v>
      </c>
      <c r="C12" s="20">
        <v>22587</v>
      </c>
      <c r="D12" s="20">
        <v>8</v>
      </c>
      <c r="E12" s="20">
        <v>18284</v>
      </c>
      <c r="F12" s="20">
        <v>24</v>
      </c>
      <c r="G12" s="20">
        <v>50456</v>
      </c>
      <c r="H12" s="40">
        <v>32</v>
      </c>
      <c r="I12" s="20">
        <v>74571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2.75">
      <c r="A13" s="28">
        <v>2002</v>
      </c>
      <c r="B13" s="20">
        <v>3</v>
      </c>
      <c r="C13" s="20">
        <v>22892</v>
      </c>
      <c r="D13" s="20">
        <v>16</v>
      </c>
      <c r="E13" s="20">
        <v>18130</v>
      </c>
      <c r="F13" s="20">
        <v>36</v>
      </c>
      <c r="G13" s="20">
        <v>49664</v>
      </c>
      <c r="H13" s="40">
        <v>24</v>
      </c>
      <c r="I13" s="20">
        <v>73810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2.75">
      <c r="A14" s="28">
        <v>2003</v>
      </c>
      <c r="B14" s="20">
        <v>7</v>
      </c>
      <c r="C14" s="20">
        <v>22623</v>
      </c>
      <c r="D14" s="20">
        <v>12</v>
      </c>
      <c r="E14" s="20">
        <v>17700</v>
      </c>
      <c r="F14" s="20">
        <v>18</v>
      </c>
      <c r="G14" s="20">
        <v>48291</v>
      </c>
      <c r="H14" s="40">
        <v>14</v>
      </c>
      <c r="I14" s="20">
        <v>72722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2.75">
      <c r="A15" s="28">
        <v>2004</v>
      </c>
      <c r="B15" s="20">
        <v>7</v>
      </c>
      <c r="C15" s="20">
        <v>19155</v>
      </c>
      <c r="D15" s="20">
        <v>7</v>
      </c>
      <c r="E15" s="20">
        <v>16090</v>
      </c>
      <c r="F15" s="20">
        <v>15</v>
      </c>
      <c r="G15" s="20">
        <v>47960</v>
      </c>
      <c r="H15" s="40">
        <v>26</v>
      </c>
      <c r="I15" s="20">
        <v>71237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12.75">
      <c r="A16" s="28">
        <v>2005</v>
      </c>
      <c r="B16" s="20">
        <v>9</v>
      </c>
      <c r="C16" s="20">
        <v>21576</v>
      </c>
      <c r="D16" s="20">
        <v>8</v>
      </c>
      <c r="E16" s="20">
        <v>15835</v>
      </c>
      <c r="F16" s="20">
        <v>10</v>
      </c>
      <c r="G16" s="20">
        <v>46695</v>
      </c>
      <c r="H16" s="40">
        <v>22</v>
      </c>
      <c r="I16" s="20">
        <v>69299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12.75">
      <c r="A17" s="28">
        <v>2006</v>
      </c>
      <c r="B17" s="20">
        <v>3</v>
      </c>
      <c r="C17" s="20">
        <v>21424</v>
      </c>
      <c r="D17" s="20">
        <v>8</v>
      </c>
      <c r="E17" s="20">
        <v>15447</v>
      </c>
      <c r="F17" s="20">
        <v>31</v>
      </c>
      <c r="G17" s="20">
        <v>46532</v>
      </c>
      <c r="H17" s="40">
        <v>15</v>
      </c>
      <c r="I17" s="20">
        <v>67714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12.75">
      <c r="A18" s="28">
        <v>2007</v>
      </c>
      <c r="B18" s="20">
        <v>5</v>
      </c>
      <c r="C18" s="20">
        <v>20816</v>
      </c>
      <c r="D18" s="20">
        <v>8</v>
      </c>
      <c r="E18" s="20">
        <v>15985</v>
      </c>
      <c r="F18" s="20">
        <v>11</v>
      </c>
      <c r="G18" s="20">
        <v>46223</v>
      </c>
      <c r="H18" s="40">
        <v>22</v>
      </c>
      <c r="I18" s="20">
        <v>66593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12.75">
      <c r="A19" s="28">
        <v>2008</v>
      </c>
      <c r="B19" s="20">
        <v>6</v>
      </c>
      <c r="C19" s="20">
        <v>16584</v>
      </c>
      <c r="D19" s="20">
        <v>10</v>
      </c>
      <c r="E19" s="20">
        <v>15711</v>
      </c>
      <c r="F19" s="20">
        <v>20</v>
      </c>
      <c r="G19" s="20">
        <v>44071</v>
      </c>
      <c r="H19" s="40">
        <v>17</v>
      </c>
      <c r="I19" s="20">
        <v>65150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ht="12.75">
      <c r="A20" s="28">
        <v>2009</v>
      </c>
      <c r="B20" s="20">
        <v>2</v>
      </c>
      <c r="C20" s="20">
        <v>16031</v>
      </c>
      <c r="D20" s="20">
        <v>4</v>
      </c>
      <c r="E20" s="20">
        <v>15512</v>
      </c>
      <c r="F20" s="20">
        <v>21</v>
      </c>
      <c r="G20" s="20">
        <v>43859</v>
      </c>
      <c r="H20" s="40">
        <v>14</v>
      </c>
      <c r="I20" s="20">
        <v>63670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12.75">
      <c r="A21" s="28">
        <v>2010</v>
      </c>
      <c r="B21" s="20">
        <v>2</v>
      </c>
      <c r="C21" s="20">
        <v>19777</v>
      </c>
      <c r="D21" s="20">
        <v>6</v>
      </c>
      <c r="E21" s="20">
        <v>15536</v>
      </c>
      <c r="F21" s="20">
        <v>15</v>
      </c>
      <c r="G21" s="20">
        <v>44642</v>
      </c>
      <c r="H21" s="40">
        <v>16</v>
      </c>
      <c r="I21" s="20">
        <v>60605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2.75">
      <c r="A22" s="28">
        <v>2011</v>
      </c>
      <c r="B22" s="20">
        <v>2</v>
      </c>
      <c r="C22" s="20">
        <v>18212</v>
      </c>
      <c r="D22" s="20">
        <v>6</v>
      </c>
      <c r="E22" s="20">
        <v>15386</v>
      </c>
      <c r="F22" s="20">
        <v>14</v>
      </c>
      <c r="G22" s="20">
        <v>44560</v>
      </c>
      <c r="H22" s="40">
        <v>14</v>
      </c>
      <c r="I22" s="20">
        <v>62423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12.75">
      <c r="A23" s="28">
        <v>2012</v>
      </c>
      <c r="B23" s="20">
        <v>2</v>
      </c>
      <c r="C23" s="20">
        <v>18893</v>
      </c>
      <c r="D23" s="20">
        <v>5</v>
      </c>
      <c r="E23" s="20">
        <v>15090</v>
      </c>
      <c r="F23" s="20">
        <v>8</v>
      </c>
      <c r="G23" s="20">
        <v>44723</v>
      </c>
      <c r="H23" s="40">
        <v>11</v>
      </c>
      <c r="I23" s="20">
        <v>59594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2.75">
      <c r="A24" s="32">
        <v>2013</v>
      </c>
      <c r="B24" s="23">
        <v>4</v>
      </c>
      <c r="C24" s="23">
        <v>15764</v>
      </c>
      <c r="D24" s="23">
        <v>5</v>
      </c>
      <c r="E24" s="23">
        <v>12238</v>
      </c>
      <c r="F24" s="23">
        <v>11</v>
      </c>
      <c r="G24" s="23">
        <v>46082</v>
      </c>
      <c r="H24" s="54">
        <v>3</v>
      </c>
      <c r="I24" s="23">
        <v>58777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47" ht="12.75">
      <c r="A25" s="2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47" ht="12.75">
      <c r="A26" s="37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47" ht="12.75">
      <c r="A27" s="3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5" s="59" customFormat="1" ht="12.75">
      <c r="A28" s="110" t="s">
        <v>22</v>
      </c>
      <c r="B28" s="118" t="s">
        <v>70</v>
      </c>
      <c r="C28" s="118"/>
      <c r="D28" s="118"/>
      <c r="E28" s="118"/>
    </row>
    <row r="29" spans="1:5" s="59" customFormat="1" ht="12.75">
      <c r="A29" s="111"/>
      <c r="B29" s="51" t="s">
        <v>64</v>
      </c>
      <c r="C29" s="51" t="s">
        <v>65</v>
      </c>
      <c r="D29" s="51" t="s">
        <v>66</v>
      </c>
      <c r="E29" s="51" t="s">
        <v>67</v>
      </c>
    </row>
    <row r="30" spans="1:5" ht="12.75">
      <c r="A30" s="49" t="s">
        <v>11</v>
      </c>
      <c r="B30" s="41">
        <f aca="true" t="shared" si="0" ref="B30:B40">((SUM(B10:B14)/5)/(SUM($C10:$C14)/5))*100000</f>
        <v>35.41259997581578</v>
      </c>
      <c r="C30" s="41">
        <f aca="true" t="shared" si="1" ref="C30:C40">((SUM(D10:D14)/5)/(SUM($E10:$E14)/5))*100000</f>
        <v>60.76718571971135</v>
      </c>
      <c r="D30" s="41">
        <f aca="true" t="shared" si="2" ref="D30:D40">((SUM(F10:F14)/5)/(SUM($G10:$G14)/5))*100000</f>
        <v>56.326550178567146</v>
      </c>
      <c r="E30" s="41">
        <f aca="true" t="shared" si="3" ref="E30:E40">((SUM(H10:H14)/5)/(SUM($I10:$I14)/5))*100000</f>
        <v>35.472342241425295</v>
      </c>
    </row>
    <row r="31" spans="1:5" ht="12.75">
      <c r="A31" s="28" t="s">
        <v>12</v>
      </c>
      <c r="B31" s="42">
        <f t="shared" si="0"/>
        <v>26.931674342193855</v>
      </c>
      <c r="C31" s="42">
        <f t="shared" si="1"/>
        <v>58.45455158614178</v>
      </c>
      <c r="D31" s="42">
        <f t="shared" si="2"/>
        <v>49.009680424480536</v>
      </c>
      <c r="E31" s="42">
        <f t="shared" si="3"/>
        <v>33.100185035460605</v>
      </c>
    </row>
    <row r="32" spans="1:5" ht="12.75">
      <c r="A32" s="28" t="s">
        <v>13</v>
      </c>
      <c r="B32" s="42">
        <f t="shared" si="0"/>
        <v>31.240524473275567</v>
      </c>
      <c r="C32" s="42">
        <f t="shared" si="1"/>
        <v>59.27544485640233</v>
      </c>
      <c r="D32" s="42">
        <f t="shared" si="2"/>
        <v>42.3753219290234</v>
      </c>
      <c r="E32" s="42">
        <f t="shared" si="3"/>
        <v>32.62922417106562</v>
      </c>
    </row>
    <row r="33" spans="1:5" ht="12.75">
      <c r="A33" s="28" t="s">
        <v>14</v>
      </c>
      <c r="B33" s="42">
        <f t="shared" si="0"/>
        <v>26.93415064549085</v>
      </c>
      <c r="C33" s="42">
        <f t="shared" si="1"/>
        <v>61.29660344703251</v>
      </c>
      <c r="D33" s="42">
        <f t="shared" si="2"/>
        <v>45.99777538031797</v>
      </c>
      <c r="E33" s="42">
        <f t="shared" si="3"/>
        <v>28.46818609737811</v>
      </c>
    </row>
    <row r="34" spans="1:5" ht="12.75">
      <c r="A34" s="28" t="s">
        <v>15</v>
      </c>
      <c r="B34" s="42">
        <f t="shared" si="0"/>
        <v>29.357728658825312</v>
      </c>
      <c r="C34" s="42">
        <f t="shared" si="1"/>
        <v>53.049088912740416</v>
      </c>
      <c r="D34" s="42">
        <f t="shared" si="2"/>
        <v>36.06263868205905</v>
      </c>
      <c r="E34" s="42">
        <f t="shared" si="3"/>
        <v>28.48388071296017</v>
      </c>
    </row>
    <row r="35" spans="1:5" ht="12.75">
      <c r="A35" s="28" t="s">
        <v>16</v>
      </c>
      <c r="B35" s="42">
        <f t="shared" si="0"/>
        <v>30.134096730450505</v>
      </c>
      <c r="C35" s="42">
        <f t="shared" si="1"/>
        <v>51.85410026812364</v>
      </c>
      <c r="D35" s="42">
        <f t="shared" si="2"/>
        <v>37.584078174882606</v>
      </c>
      <c r="E35" s="42">
        <f t="shared" si="3"/>
        <v>30.00061765977534</v>
      </c>
    </row>
    <row r="36" spans="1:5" ht="12.75">
      <c r="A36" s="28" t="s">
        <v>17</v>
      </c>
      <c r="B36" s="42">
        <f t="shared" si="0"/>
        <v>25.925272993124615</v>
      </c>
      <c r="C36" s="42">
        <f t="shared" si="1"/>
        <v>48.4138106765193</v>
      </c>
      <c r="D36" s="42">
        <f t="shared" si="2"/>
        <v>40.90069487202041</v>
      </c>
      <c r="E36" s="42">
        <f t="shared" si="3"/>
        <v>27.073694596692196</v>
      </c>
    </row>
    <row r="37" spans="1:5" ht="12.75">
      <c r="A37" s="28" t="s">
        <v>18</v>
      </c>
      <c r="B37" s="42">
        <f t="shared" si="0"/>
        <v>19.0210499619579</v>
      </c>
      <c r="C37" s="42">
        <f t="shared" si="1"/>
        <v>46.041104474939566</v>
      </c>
      <c r="D37" s="42">
        <f t="shared" si="2"/>
        <v>43.49234667838297</v>
      </c>
      <c r="E37" s="42">
        <f t="shared" si="3"/>
        <v>25.947388580677842</v>
      </c>
    </row>
    <row r="38" spans="1:5" ht="12.75">
      <c r="A38" s="28" t="s">
        <v>19</v>
      </c>
      <c r="B38" s="42">
        <f t="shared" si="0"/>
        <v>18.595493327499454</v>
      </c>
      <c r="C38" s="42">
        <f t="shared" si="1"/>
        <v>43.51721489824651</v>
      </c>
      <c r="D38" s="42">
        <f t="shared" si="2"/>
        <v>36.26513845671688</v>
      </c>
      <c r="E38" s="42">
        <f t="shared" si="3"/>
        <v>26.06448290264131</v>
      </c>
    </row>
    <row r="39" spans="1:5" ht="12.75">
      <c r="A39" s="28" t="s">
        <v>20</v>
      </c>
      <c r="B39" s="42">
        <f t="shared" si="0"/>
        <v>15.642982446338982</v>
      </c>
      <c r="C39" s="42">
        <f t="shared" si="1"/>
        <v>40.137243477697936</v>
      </c>
      <c r="D39" s="42">
        <f t="shared" si="2"/>
        <v>35.15809875819792</v>
      </c>
      <c r="E39" s="42">
        <f t="shared" si="3"/>
        <v>23.118269212244975</v>
      </c>
    </row>
    <row r="40" spans="1:5" ht="12.75">
      <c r="A40" s="32" t="s">
        <v>21</v>
      </c>
      <c r="B40" s="43">
        <f t="shared" si="0"/>
        <v>13.53225751886058</v>
      </c>
      <c r="C40" s="43">
        <f t="shared" si="1"/>
        <v>35.24850193866761</v>
      </c>
      <c r="D40" s="43">
        <f t="shared" si="2"/>
        <v>30.822009595025598</v>
      </c>
      <c r="E40" s="43">
        <f t="shared" si="3"/>
        <v>19.01209234632165</v>
      </c>
    </row>
  </sheetData>
  <sheetProtection/>
  <mergeCells count="8">
    <mergeCell ref="A28:A29"/>
    <mergeCell ref="B28:E28"/>
    <mergeCell ref="B7:I7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M42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9.140625" style="3" customWidth="1"/>
    <col min="2" max="5" width="9.421875" style="3" bestFit="1" customWidth="1"/>
    <col min="6" max="6" width="13.140625" style="3" bestFit="1" customWidth="1"/>
    <col min="7" max="16384" width="9.140625" style="3" customWidth="1"/>
  </cols>
  <sheetData>
    <row r="1" ht="15.75">
      <c r="A1" s="63" t="s">
        <v>135</v>
      </c>
    </row>
    <row r="2" ht="15.75">
      <c r="A2" s="65" t="s">
        <v>84</v>
      </c>
    </row>
    <row r="3" ht="15.75">
      <c r="A3" s="64" t="s">
        <v>76</v>
      </c>
    </row>
    <row r="5" ht="12.75">
      <c r="A5" s="9" t="s">
        <v>23</v>
      </c>
    </row>
    <row r="6" spans="1:39" ht="12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17" ht="12.75">
      <c r="A7" s="28"/>
      <c r="B7" s="118" t="s">
        <v>70</v>
      </c>
      <c r="C7" s="118"/>
      <c r="D7" s="118"/>
      <c r="E7" s="118"/>
      <c r="F7" s="118"/>
      <c r="G7" s="118"/>
      <c r="H7" s="118"/>
      <c r="I7" s="118"/>
      <c r="J7" s="38"/>
      <c r="K7" s="38"/>
      <c r="L7" s="38"/>
      <c r="M7" s="38"/>
      <c r="N7" s="38"/>
      <c r="O7" s="38"/>
      <c r="P7" s="38"/>
      <c r="Q7" s="38"/>
    </row>
    <row r="8" spans="1:17" ht="12.75">
      <c r="A8" s="119" t="s">
        <v>0</v>
      </c>
      <c r="B8" s="121" t="s">
        <v>64</v>
      </c>
      <c r="C8" s="121"/>
      <c r="D8" s="121" t="s">
        <v>65</v>
      </c>
      <c r="E8" s="121"/>
      <c r="F8" s="121" t="s">
        <v>66</v>
      </c>
      <c r="G8" s="121"/>
      <c r="H8" s="118" t="s">
        <v>67</v>
      </c>
      <c r="I8" s="118"/>
      <c r="J8" s="38"/>
      <c r="K8" s="38"/>
      <c r="L8" s="38"/>
      <c r="M8" s="38"/>
      <c r="N8" s="38"/>
      <c r="O8" s="38"/>
      <c r="P8" s="38"/>
      <c r="Q8" s="38"/>
    </row>
    <row r="9" spans="1:17" ht="12.75">
      <c r="A9" s="120"/>
      <c r="B9" s="55" t="s">
        <v>81</v>
      </c>
      <c r="C9" s="55" t="s">
        <v>10</v>
      </c>
      <c r="D9" s="55" t="s">
        <v>81</v>
      </c>
      <c r="E9" s="55" t="s">
        <v>10</v>
      </c>
      <c r="F9" s="55" t="s">
        <v>81</v>
      </c>
      <c r="G9" s="55" t="s">
        <v>10</v>
      </c>
      <c r="H9" s="55" t="s">
        <v>81</v>
      </c>
      <c r="I9" s="51" t="s">
        <v>10</v>
      </c>
      <c r="J9" s="38"/>
      <c r="K9" s="38"/>
      <c r="L9" s="38"/>
      <c r="M9" s="38"/>
      <c r="N9" s="38"/>
      <c r="O9" s="38"/>
      <c r="P9" s="38"/>
      <c r="Q9" s="38"/>
    </row>
    <row r="10" spans="1:17" ht="12.75">
      <c r="A10" s="49" t="s">
        <v>52</v>
      </c>
      <c r="B10" s="20">
        <v>16</v>
      </c>
      <c r="C10" s="20">
        <v>25516</v>
      </c>
      <c r="D10" s="20">
        <v>4</v>
      </c>
      <c r="E10" s="20">
        <v>19657</v>
      </c>
      <c r="F10" s="20">
        <v>44</v>
      </c>
      <c r="G10" s="20">
        <v>51787</v>
      </c>
      <c r="H10" s="18">
        <v>60</v>
      </c>
      <c r="I10" s="18">
        <v>78543</v>
      </c>
      <c r="J10" s="38"/>
      <c r="K10" s="38"/>
      <c r="L10" s="38"/>
      <c r="M10" s="38"/>
      <c r="N10" s="38"/>
      <c r="O10" s="38"/>
      <c r="P10" s="38"/>
      <c r="Q10" s="38"/>
    </row>
    <row r="11" spans="1:17" ht="12.75">
      <c r="A11" s="28">
        <v>1999</v>
      </c>
      <c r="B11" s="20">
        <v>11</v>
      </c>
      <c r="C11" s="20">
        <v>25181</v>
      </c>
      <c r="D11" s="20">
        <v>9</v>
      </c>
      <c r="E11" s="20">
        <v>19287</v>
      </c>
      <c r="F11" s="20">
        <v>43</v>
      </c>
      <c r="G11" s="20">
        <v>51785</v>
      </c>
      <c r="H11" s="20">
        <v>60</v>
      </c>
      <c r="I11" s="20">
        <v>77646</v>
      </c>
      <c r="J11" s="38"/>
      <c r="K11" s="38"/>
      <c r="L11" s="38"/>
      <c r="M11" s="38"/>
      <c r="N11" s="38"/>
      <c r="O11" s="38"/>
      <c r="P11" s="38"/>
      <c r="Q11" s="38"/>
    </row>
    <row r="12" spans="1:17" ht="12.75">
      <c r="A12" s="28">
        <v>2000</v>
      </c>
      <c r="B12" s="20">
        <v>7</v>
      </c>
      <c r="C12" s="20">
        <v>25038</v>
      </c>
      <c r="D12" s="20">
        <v>1</v>
      </c>
      <c r="E12" s="20">
        <v>18828</v>
      </c>
      <c r="F12" s="20">
        <v>30</v>
      </c>
      <c r="G12" s="20">
        <v>51727</v>
      </c>
      <c r="H12" s="20">
        <v>59</v>
      </c>
      <c r="I12" s="20">
        <v>76381</v>
      </c>
      <c r="J12" s="38"/>
      <c r="K12" s="38"/>
      <c r="L12" s="38"/>
      <c r="M12" s="38"/>
      <c r="N12" s="38"/>
      <c r="O12" s="38"/>
      <c r="P12" s="38"/>
      <c r="Q12" s="38"/>
    </row>
    <row r="13" spans="1:17" ht="12.75">
      <c r="A13" s="28">
        <v>2001</v>
      </c>
      <c r="B13" s="20">
        <v>7</v>
      </c>
      <c r="C13" s="20">
        <v>24451</v>
      </c>
      <c r="D13" s="20">
        <v>4</v>
      </c>
      <c r="E13" s="20">
        <v>18378</v>
      </c>
      <c r="F13" s="20">
        <v>30</v>
      </c>
      <c r="G13" s="20">
        <v>51172</v>
      </c>
      <c r="H13" s="20">
        <v>40</v>
      </c>
      <c r="I13" s="20">
        <v>74672</v>
      </c>
      <c r="J13" s="38"/>
      <c r="K13" s="38"/>
      <c r="L13" s="38"/>
      <c r="M13" s="38"/>
      <c r="N13" s="38"/>
      <c r="O13" s="38"/>
      <c r="P13" s="38"/>
      <c r="Q13" s="38"/>
    </row>
    <row r="14" spans="1:17" ht="12.75">
      <c r="A14" s="28">
        <v>2002</v>
      </c>
      <c r="B14" s="20">
        <v>5</v>
      </c>
      <c r="C14" s="20">
        <v>24141</v>
      </c>
      <c r="D14" s="20">
        <v>3</v>
      </c>
      <c r="E14" s="20">
        <v>18216</v>
      </c>
      <c r="F14" s="20">
        <v>18</v>
      </c>
      <c r="G14" s="20">
        <v>50672</v>
      </c>
      <c r="H14" s="20">
        <v>43</v>
      </c>
      <c r="I14" s="20">
        <v>73869</v>
      </c>
      <c r="J14" s="38"/>
      <c r="K14" s="38"/>
      <c r="L14" s="38"/>
      <c r="M14" s="38"/>
      <c r="N14" s="38"/>
      <c r="O14" s="38"/>
      <c r="P14" s="38"/>
      <c r="Q14" s="38"/>
    </row>
    <row r="15" spans="1:17" ht="12.75">
      <c r="A15" s="28">
        <v>2003</v>
      </c>
      <c r="B15" s="20">
        <v>3</v>
      </c>
      <c r="C15" s="20">
        <v>23831</v>
      </c>
      <c r="D15" s="20">
        <v>0</v>
      </c>
      <c r="E15" s="20">
        <v>17793</v>
      </c>
      <c r="F15" s="20">
        <v>19</v>
      </c>
      <c r="G15" s="20">
        <v>50134</v>
      </c>
      <c r="H15" s="20">
        <v>47</v>
      </c>
      <c r="I15" s="20">
        <v>72788</v>
      </c>
      <c r="J15" s="38"/>
      <c r="K15" s="38"/>
      <c r="L15" s="38"/>
      <c r="M15" s="38"/>
      <c r="N15" s="38"/>
      <c r="O15" s="38"/>
      <c r="P15" s="38"/>
      <c r="Q15" s="38"/>
    </row>
    <row r="16" spans="1:17" ht="12.75">
      <c r="A16" s="28">
        <v>2004</v>
      </c>
      <c r="B16" s="20">
        <v>4</v>
      </c>
      <c r="C16" s="20">
        <v>23289</v>
      </c>
      <c r="D16" s="20">
        <v>5</v>
      </c>
      <c r="E16" s="20">
        <v>17370</v>
      </c>
      <c r="F16" s="20">
        <v>19</v>
      </c>
      <c r="G16" s="20">
        <v>49411</v>
      </c>
      <c r="H16" s="20">
        <v>17</v>
      </c>
      <c r="I16" s="20">
        <v>71323</v>
      </c>
      <c r="J16" s="38"/>
      <c r="K16" s="38"/>
      <c r="L16" s="38"/>
      <c r="M16" s="38"/>
      <c r="N16" s="38"/>
      <c r="O16" s="38"/>
      <c r="P16" s="38"/>
      <c r="Q16" s="38"/>
    </row>
    <row r="17" spans="1:17" ht="12.75">
      <c r="A17" s="28">
        <v>2005</v>
      </c>
      <c r="B17" s="20">
        <v>5</v>
      </c>
      <c r="C17" s="20">
        <v>22706</v>
      </c>
      <c r="D17" s="20">
        <v>2</v>
      </c>
      <c r="E17" s="20">
        <v>17011</v>
      </c>
      <c r="F17" s="20">
        <v>19</v>
      </c>
      <c r="G17" s="20">
        <v>48443</v>
      </c>
      <c r="H17" s="20">
        <v>31</v>
      </c>
      <c r="I17" s="20">
        <v>69357</v>
      </c>
      <c r="J17" s="38"/>
      <c r="K17" s="38"/>
      <c r="L17" s="38"/>
      <c r="M17" s="38"/>
      <c r="N17" s="38"/>
      <c r="O17" s="38"/>
      <c r="P17" s="38"/>
      <c r="Q17" s="38"/>
    </row>
    <row r="18" spans="1:17" ht="12.75">
      <c r="A18" s="28">
        <v>2006</v>
      </c>
      <c r="B18" s="20">
        <v>5</v>
      </c>
      <c r="C18" s="20">
        <v>22340</v>
      </c>
      <c r="D18" s="20">
        <v>6</v>
      </c>
      <c r="E18" s="20">
        <v>16682</v>
      </c>
      <c r="F18" s="20">
        <v>16</v>
      </c>
      <c r="G18" s="20">
        <v>47616</v>
      </c>
      <c r="H18" s="20">
        <v>27</v>
      </c>
      <c r="I18" s="20">
        <v>67773</v>
      </c>
      <c r="J18" s="38"/>
      <c r="K18" s="38"/>
      <c r="L18" s="38"/>
      <c r="M18" s="38"/>
      <c r="N18" s="38"/>
      <c r="O18" s="38"/>
      <c r="P18" s="38"/>
      <c r="Q18" s="38"/>
    </row>
    <row r="19" spans="1:17" ht="12.75">
      <c r="A19" s="28">
        <v>2007</v>
      </c>
      <c r="B19" s="20">
        <v>1</v>
      </c>
      <c r="C19" s="20">
        <v>21882</v>
      </c>
      <c r="D19" s="20">
        <v>6</v>
      </c>
      <c r="E19" s="20">
        <v>16265</v>
      </c>
      <c r="F19" s="20">
        <v>5</v>
      </c>
      <c r="G19" s="20">
        <v>46942</v>
      </c>
      <c r="H19" s="20">
        <v>16</v>
      </c>
      <c r="I19" s="20">
        <v>66653</v>
      </c>
      <c r="J19" s="38"/>
      <c r="K19" s="38"/>
      <c r="L19" s="38"/>
      <c r="M19" s="38"/>
      <c r="N19" s="38"/>
      <c r="O19" s="38"/>
      <c r="P19" s="38"/>
      <c r="Q19" s="38"/>
    </row>
    <row r="20" spans="1:17" ht="12.75">
      <c r="A20" s="28">
        <v>2008</v>
      </c>
      <c r="B20" s="20">
        <v>4</v>
      </c>
      <c r="C20" s="20">
        <v>21416</v>
      </c>
      <c r="D20" s="20">
        <v>2</v>
      </c>
      <c r="E20" s="20">
        <v>16052</v>
      </c>
      <c r="F20" s="20">
        <v>5</v>
      </c>
      <c r="G20" s="20">
        <v>45997</v>
      </c>
      <c r="H20" s="20">
        <v>15</v>
      </c>
      <c r="I20" s="20">
        <v>65202</v>
      </c>
      <c r="J20" s="38"/>
      <c r="K20" s="38"/>
      <c r="L20" s="38"/>
      <c r="M20" s="38"/>
      <c r="N20" s="38"/>
      <c r="O20" s="38"/>
      <c r="P20" s="38"/>
      <c r="Q20" s="38"/>
    </row>
    <row r="21" spans="1:17" ht="12.75">
      <c r="A21" s="28">
        <v>2009</v>
      </c>
      <c r="B21" s="20">
        <v>5</v>
      </c>
      <c r="C21" s="20">
        <v>20905</v>
      </c>
      <c r="D21" s="20">
        <v>2</v>
      </c>
      <c r="E21" s="20">
        <v>15894</v>
      </c>
      <c r="F21" s="20">
        <v>5</v>
      </c>
      <c r="G21" s="20">
        <v>45765</v>
      </c>
      <c r="H21" s="20">
        <v>32</v>
      </c>
      <c r="I21" s="20">
        <v>63757</v>
      </c>
      <c r="J21" s="38"/>
      <c r="K21" s="38"/>
      <c r="L21" s="38"/>
      <c r="M21" s="38"/>
      <c r="N21" s="38"/>
      <c r="O21" s="38"/>
      <c r="P21" s="38"/>
      <c r="Q21" s="38"/>
    </row>
    <row r="22" spans="1:17" ht="12.75">
      <c r="A22" s="28">
        <v>2010</v>
      </c>
      <c r="B22" s="20">
        <v>1</v>
      </c>
      <c r="C22" s="20">
        <v>20782</v>
      </c>
      <c r="D22" s="20">
        <v>6</v>
      </c>
      <c r="E22" s="20">
        <v>15963</v>
      </c>
      <c r="F22" s="20">
        <v>2</v>
      </c>
      <c r="G22" s="20">
        <v>45966</v>
      </c>
      <c r="H22" s="20">
        <v>30</v>
      </c>
      <c r="I22" s="20">
        <v>63034</v>
      </c>
      <c r="J22" s="38"/>
      <c r="K22" s="38"/>
      <c r="L22" s="38"/>
      <c r="M22" s="38"/>
      <c r="N22" s="38"/>
      <c r="O22" s="38"/>
      <c r="P22" s="38"/>
      <c r="Q22" s="38"/>
    </row>
    <row r="23" spans="1:17" ht="12.75">
      <c r="A23" s="28">
        <v>2011</v>
      </c>
      <c r="B23" s="20">
        <v>2</v>
      </c>
      <c r="C23" s="20">
        <v>20605</v>
      </c>
      <c r="D23" s="20">
        <v>3</v>
      </c>
      <c r="E23" s="20">
        <v>15839</v>
      </c>
      <c r="F23" s="20">
        <v>0</v>
      </c>
      <c r="G23" s="20">
        <v>46128</v>
      </c>
      <c r="H23" s="20">
        <v>41</v>
      </c>
      <c r="I23" s="20">
        <v>62534</v>
      </c>
      <c r="J23" s="38"/>
      <c r="K23" s="38"/>
      <c r="L23" s="38"/>
      <c r="M23" s="38"/>
      <c r="N23" s="38"/>
      <c r="O23" s="38"/>
      <c r="P23" s="38"/>
      <c r="Q23" s="38"/>
    </row>
    <row r="24" spans="1:17" ht="12.75">
      <c r="A24" s="28">
        <v>2012</v>
      </c>
      <c r="B24" s="20">
        <v>1</v>
      </c>
      <c r="C24" s="20">
        <v>20714</v>
      </c>
      <c r="D24" s="20">
        <v>1</v>
      </c>
      <c r="E24" s="20">
        <v>15577</v>
      </c>
      <c r="F24" s="20">
        <v>4</v>
      </c>
      <c r="G24" s="20">
        <v>46364</v>
      </c>
      <c r="H24" s="20">
        <v>37</v>
      </c>
      <c r="I24" s="20">
        <v>61978</v>
      </c>
      <c r="J24" s="38"/>
      <c r="K24" s="38"/>
      <c r="L24" s="38"/>
      <c r="M24" s="38"/>
      <c r="N24" s="38"/>
      <c r="O24" s="38"/>
      <c r="P24" s="38"/>
      <c r="Q24" s="38"/>
    </row>
    <row r="25" spans="1:17" ht="12.75">
      <c r="A25" s="32">
        <v>2013</v>
      </c>
      <c r="B25" s="15">
        <v>1</v>
      </c>
      <c r="C25" s="15">
        <v>20869</v>
      </c>
      <c r="D25" s="15">
        <v>1</v>
      </c>
      <c r="E25" s="15">
        <v>15508</v>
      </c>
      <c r="F25" s="15">
        <v>1</v>
      </c>
      <c r="G25" s="15">
        <v>47347</v>
      </c>
      <c r="H25" s="23">
        <v>15</v>
      </c>
      <c r="I25" s="23">
        <v>61693</v>
      </c>
      <c r="J25" s="38"/>
      <c r="K25" s="38"/>
      <c r="L25" s="38"/>
      <c r="M25" s="38"/>
      <c r="N25" s="38"/>
      <c r="O25" s="38"/>
      <c r="P25" s="38"/>
      <c r="Q25" s="38"/>
    </row>
    <row r="26" spans="1:33" ht="12.75">
      <c r="A26" s="2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9" ht="12.75">
      <c r="A27" s="37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37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27" ht="12.75">
      <c r="A29" s="110" t="s">
        <v>22</v>
      </c>
      <c r="B29" s="118" t="s">
        <v>70</v>
      </c>
      <c r="C29" s="118"/>
      <c r="D29" s="118"/>
      <c r="E29" s="118"/>
      <c r="F29" s="40"/>
      <c r="G29" s="40"/>
      <c r="H29" s="40"/>
      <c r="I29" s="40"/>
      <c r="J29" s="4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9" ht="12.75">
      <c r="A30" s="111"/>
      <c r="B30" s="51" t="s">
        <v>64</v>
      </c>
      <c r="C30" s="51" t="s">
        <v>65</v>
      </c>
      <c r="D30" s="51" t="s">
        <v>66</v>
      </c>
      <c r="E30" s="51" t="s">
        <v>67</v>
      </c>
      <c r="F30" s="4"/>
      <c r="G30" s="4"/>
      <c r="H30" s="4"/>
      <c r="I30" s="4"/>
    </row>
    <row r="31" spans="1:9" ht="12.75">
      <c r="A31" s="28" t="s">
        <v>53</v>
      </c>
      <c r="B31" s="41">
        <f aca="true" t="shared" si="0" ref="B31:B42">((SUM(B10:B14)/5)/(SUM($C10:$C14)/5))*100000</f>
        <v>36.99920371278966</v>
      </c>
      <c r="C31" s="41">
        <f aca="true" t="shared" si="1" ref="C31:C42">((SUM(D10:D14)/5)/(SUM($E10:$E14)/5))*100000</f>
        <v>22.253777843714897</v>
      </c>
      <c r="D31" s="41">
        <f aca="true" t="shared" si="2" ref="D31:D42">((SUM(F10:F14)/5)/(SUM($G10:$G14)/5))*100000</f>
        <v>64.16663101853833</v>
      </c>
      <c r="E31" s="41">
        <f aca="true" t="shared" si="3" ref="E31:E42">((SUM(H10:H14)/5)/(SUM($I10:$I14)/5))*100000</f>
        <v>68.74637572780632</v>
      </c>
      <c r="F31" s="4"/>
      <c r="G31" s="4"/>
      <c r="H31" s="4"/>
      <c r="I31" s="4"/>
    </row>
    <row r="32" spans="1:9" ht="12.75">
      <c r="A32" s="28" t="s">
        <v>11</v>
      </c>
      <c r="B32" s="42">
        <f t="shared" si="0"/>
        <v>26.907584677353597</v>
      </c>
      <c r="C32" s="42">
        <f t="shared" si="1"/>
        <v>18.377981016626666</v>
      </c>
      <c r="D32" s="42">
        <f t="shared" si="2"/>
        <v>54.79666523151591</v>
      </c>
      <c r="E32" s="42">
        <f t="shared" si="3"/>
        <v>66.33702405183345</v>
      </c>
      <c r="F32" s="4"/>
      <c r="G32" s="4"/>
      <c r="H32" s="4"/>
      <c r="I32" s="4"/>
    </row>
    <row r="33" spans="1:9" ht="12.75">
      <c r="A33" s="28" t="s">
        <v>12</v>
      </c>
      <c r="B33" s="42">
        <f t="shared" si="0"/>
        <v>21.532091097308488</v>
      </c>
      <c r="C33" s="42">
        <f t="shared" si="1"/>
        <v>14.3511618921455</v>
      </c>
      <c r="D33" s="42">
        <f t="shared" si="2"/>
        <v>45.828789961914694</v>
      </c>
      <c r="E33" s="42">
        <f t="shared" si="3"/>
        <v>55.82156609300524</v>
      </c>
      <c r="F33" s="4"/>
      <c r="G33" s="4"/>
      <c r="H33" s="4"/>
      <c r="I33" s="4"/>
    </row>
    <row r="34" spans="1:9" ht="12.75">
      <c r="A34" s="28" t="s">
        <v>13</v>
      </c>
      <c r="B34" s="42">
        <f t="shared" si="0"/>
        <v>20.26718910976372</v>
      </c>
      <c r="C34" s="42">
        <f t="shared" si="1"/>
        <v>15.771449170872385</v>
      </c>
      <c r="D34" s="42">
        <f t="shared" si="2"/>
        <v>42.028242979282076</v>
      </c>
      <c r="E34" s="42">
        <f t="shared" si="3"/>
        <v>49.17004825846871</v>
      </c>
      <c r="F34" s="4"/>
      <c r="G34" s="4"/>
      <c r="H34" s="4"/>
      <c r="I34" s="4"/>
    </row>
    <row r="35" spans="1:9" ht="12.75">
      <c r="A35" s="28" t="s">
        <v>14</v>
      </c>
      <c r="B35" s="42">
        <f t="shared" si="0"/>
        <v>18.915456507346935</v>
      </c>
      <c r="C35" s="42">
        <f t="shared" si="1"/>
        <v>18.375597206909223</v>
      </c>
      <c r="D35" s="42">
        <f t="shared" si="2"/>
        <v>36.9504133573714</v>
      </c>
      <c r="E35" s="42">
        <f t="shared" si="3"/>
        <v>46.46447579623216</v>
      </c>
      <c r="F35" s="4"/>
      <c r="G35" s="4"/>
      <c r="H35" s="4"/>
      <c r="I35" s="4"/>
    </row>
    <row r="36" spans="1:9" ht="12.75">
      <c r="A36" s="28" t="s">
        <v>15</v>
      </c>
      <c r="B36" s="42">
        <f t="shared" si="0"/>
        <v>15.782828282828284</v>
      </c>
      <c r="C36" s="42">
        <f t="shared" si="1"/>
        <v>22.321166339681156</v>
      </c>
      <c r="D36" s="42">
        <f t="shared" si="2"/>
        <v>32.15884821848227</v>
      </c>
      <c r="E36" s="42">
        <f t="shared" si="3"/>
        <v>39.667254968467404</v>
      </c>
      <c r="F36" s="4"/>
      <c r="G36" s="4"/>
      <c r="H36" s="4"/>
      <c r="I36" s="4"/>
    </row>
    <row r="37" spans="1:9" ht="12.75">
      <c r="A37" s="28" t="s">
        <v>16</v>
      </c>
      <c r="B37" s="42">
        <f t="shared" si="0"/>
        <v>17.020056793242144</v>
      </c>
      <c r="C37" s="42">
        <f t="shared" si="1"/>
        <v>25.18589589829696</v>
      </c>
      <c r="D37" s="42">
        <f t="shared" si="2"/>
        <v>26.844624154289477</v>
      </c>
      <c r="E37" s="42">
        <f t="shared" si="3"/>
        <v>31.14825393467094</v>
      </c>
      <c r="F37" s="4"/>
      <c r="G37" s="4"/>
      <c r="H37" s="4"/>
      <c r="I37" s="4"/>
    </row>
    <row r="38" spans="1:9" ht="12.75">
      <c r="A38" s="28" t="s">
        <v>17</v>
      </c>
      <c r="B38" s="42">
        <f t="shared" si="0"/>
        <v>18.306803723603878</v>
      </c>
      <c r="C38" s="42">
        <f t="shared" si="1"/>
        <v>21.97694862277789</v>
      </c>
      <c r="D38" s="42">
        <f t="shared" si="2"/>
        <v>21.29807507997427</v>
      </c>
      <c r="E38" s="42">
        <f t="shared" si="3"/>
        <v>36.364510641878695</v>
      </c>
      <c r="F38" s="4"/>
      <c r="G38" s="4"/>
      <c r="H38" s="4"/>
      <c r="I38" s="4"/>
    </row>
    <row r="39" spans="1:9" ht="12.75">
      <c r="A39" s="28" t="s">
        <v>18</v>
      </c>
      <c r="B39" s="42">
        <f t="shared" si="0"/>
        <v>14.907989750757048</v>
      </c>
      <c r="C39" s="42">
        <f t="shared" si="1"/>
        <v>27.20886514297022</v>
      </c>
      <c r="D39" s="42">
        <f t="shared" si="2"/>
        <v>14.206624592097672</v>
      </c>
      <c r="E39" s="42">
        <f t="shared" si="3"/>
        <v>36.76256590455825</v>
      </c>
      <c r="F39" s="4"/>
      <c r="G39" s="4"/>
      <c r="H39" s="4"/>
      <c r="I39" s="4"/>
    </row>
    <row r="40" spans="1:9" ht="12.75">
      <c r="A40" s="28" t="s">
        <v>19</v>
      </c>
      <c r="B40" s="42">
        <f t="shared" si="0"/>
        <v>12.311771948101145</v>
      </c>
      <c r="C40" s="42">
        <f t="shared" si="1"/>
        <v>23.74614125204654</v>
      </c>
      <c r="D40" s="42">
        <f t="shared" si="2"/>
        <v>7.365748403365714</v>
      </c>
      <c r="E40" s="42">
        <f t="shared" si="3"/>
        <v>41.72115324740021</v>
      </c>
      <c r="F40" s="4"/>
      <c r="G40" s="4"/>
      <c r="H40" s="4"/>
      <c r="I40" s="4"/>
    </row>
    <row r="41" spans="1:9" ht="12.75">
      <c r="A41" s="28" t="s">
        <v>20</v>
      </c>
      <c r="B41" s="42">
        <f t="shared" si="0"/>
        <v>12.449483825247553</v>
      </c>
      <c r="C41" s="42">
        <f t="shared" si="1"/>
        <v>17.64891270091396</v>
      </c>
      <c r="D41" s="42">
        <f t="shared" si="2"/>
        <v>6.949874033533143</v>
      </c>
      <c r="E41" s="42">
        <f t="shared" si="3"/>
        <v>48.97237010473768</v>
      </c>
      <c r="F41" s="4"/>
      <c r="G41" s="4"/>
      <c r="H41" s="4"/>
      <c r="I41" s="4"/>
    </row>
    <row r="42" spans="1:9" ht="12.75">
      <c r="A42" s="32" t="s">
        <v>21</v>
      </c>
      <c r="B42" s="43">
        <f t="shared" si="0"/>
        <v>9.626955475330927</v>
      </c>
      <c r="C42" s="43">
        <f t="shared" si="1"/>
        <v>16.501440702707505</v>
      </c>
      <c r="D42" s="43">
        <f t="shared" si="2"/>
        <v>5.182018396165306</v>
      </c>
      <c r="E42" s="43">
        <f t="shared" si="3"/>
        <v>49.52139963450013</v>
      </c>
      <c r="F42" s="4"/>
      <c r="G42" s="4"/>
      <c r="H42" s="4"/>
      <c r="I42" s="4"/>
    </row>
  </sheetData>
  <sheetProtection/>
  <mergeCells count="8">
    <mergeCell ref="A29:A30"/>
    <mergeCell ref="B29:E29"/>
    <mergeCell ref="B7:I7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U40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9.140625" style="3" customWidth="1"/>
    <col min="2" max="2" width="9.8515625" style="3" bestFit="1" customWidth="1"/>
    <col min="3" max="3" width="13.140625" style="3" bestFit="1" customWidth="1"/>
    <col min="4" max="4" width="10.140625" style="3" bestFit="1" customWidth="1"/>
    <col min="5" max="5" width="9.8515625" style="3" bestFit="1" customWidth="1"/>
    <col min="6" max="6" width="13.140625" style="3" bestFit="1" customWidth="1"/>
    <col min="7" max="16384" width="9.140625" style="3" customWidth="1"/>
  </cols>
  <sheetData>
    <row r="1" ht="15.75">
      <c r="A1" s="63" t="s">
        <v>136</v>
      </c>
    </row>
    <row r="2" ht="15.75">
      <c r="A2" s="65" t="s">
        <v>83</v>
      </c>
    </row>
    <row r="3" ht="15.75">
      <c r="A3" s="64" t="s">
        <v>25</v>
      </c>
    </row>
    <row r="5" ht="12.75">
      <c r="A5" s="9" t="s">
        <v>23</v>
      </c>
    </row>
    <row r="6" spans="1:47" ht="12.75">
      <c r="A6" s="52"/>
      <c r="B6" s="40"/>
      <c r="C6" s="40"/>
      <c r="D6" s="40"/>
      <c r="E6" s="40"/>
      <c r="F6" s="40"/>
      <c r="G6" s="40"/>
      <c r="H6" s="40"/>
      <c r="I6" s="40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29" ht="12.75">
      <c r="A7" s="52"/>
      <c r="B7" s="107" t="s">
        <v>70</v>
      </c>
      <c r="C7" s="107"/>
      <c r="D7" s="107"/>
      <c r="E7" s="107"/>
      <c r="F7" s="107"/>
      <c r="G7" s="107"/>
      <c r="H7" s="107"/>
      <c r="I7" s="10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5" ht="12.75">
      <c r="A8" s="119" t="s">
        <v>0</v>
      </c>
      <c r="B8" s="118" t="s">
        <v>64</v>
      </c>
      <c r="C8" s="118"/>
      <c r="D8" s="118" t="s">
        <v>65</v>
      </c>
      <c r="E8" s="118"/>
      <c r="F8" s="118" t="s">
        <v>66</v>
      </c>
      <c r="G8" s="118"/>
      <c r="H8" s="118" t="s">
        <v>67</v>
      </c>
      <c r="I8" s="11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2.75">
      <c r="A9" s="120"/>
      <c r="B9" s="55" t="s">
        <v>81</v>
      </c>
      <c r="C9" s="48" t="s">
        <v>10</v>
      </c>
      <c r="D9" s="55" t="s">
        <v>81</v>
      </c>
      <c r="E9" s="48" t="s">
        <v>10</v>
      </c>
      <c r="F9" s="55" t="s">
        <v>81</v>
      </c>
      <c r="G9" s="48" t="s">
        <v>10</v>
      </c>
      <c r="H9" s="55" t="s">
        <v>81</v>
      </c>
      <c r="I9" s="48" t="s">
        <v>10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2" ht="12.75">
      <c r="A10" s="49">
        <v>1999</v>
      </c>
      <c r="B10" s="18">
        <v>27</v>
      </c>
      <c r="C10" s="18">
        <v>178456</v>
      </c>
      <c r="D10" s="18">
        <v>24</v>
      </c>
      <c r="E10" s="18">
        <v>120791</v>
      </c>
      <c r="F10" s="18">
        <v>191</v>
      </c>
      <c r="G10" s="18">
        <v>371990</v>
      </c>
      <c r="H10" s="18">
        <v>91</v>
      </c>
      <c r="I10" s="18">
        <v>471267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2.75">
      <c r="A11" s="28">
        <v>2000</v>
      </c>
      <c r="B11" s="20">
        <v>37</v>
      </c>
      <c r="C11" s="20">
        <v>177668</v>
      </c>
      <c r="D11" s="20">
        <v>14</v>
      </c>
      <c r="E11" s="20">
        <v>120078</v>
      </c>
      <c r="F11" s="20">
        <v>162</v>
      </c>
      <c r="G11" s="20">
        <v>373697</v>
      </c>
      <c r="H11" s="20">
        <v>78</v>
      </c>
      <c r="I11" s="20">
        <v>467892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2.75">
      <c r="A12" s="28">
        <v>2001</v>
      </c>
      <c r="B12" s="20">
        <v>28</v>
      </c>
      <c r="C12" s="20">
        <v>177220</v>
      </c>
      <c r="D12" s="20">
        <v>15</v>
      </c>
      <c r="E12" s="20">
        <v>119260</v>
      </c>
      <c r="F12" s="20">
        <v>167</v>
      </c>
      <c r="G12" s="20">
        <v>375791</v>
      </c>
      <c r="H12" s="20">
        <v>77</v>
      </c>
      <c r="I12" s="20">
        <v>472368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28">
        <v>2002</v>
      </c>
      <c r="B13" s="20">
        <v>27</v>
      </c>
      <c r="C13" s="20">
        <v>173730</v>
      </c>
      <c r="D13" s="20">
        <v>11</v>
      </c>
      <c r="E13" s="20">
        <v>119032</v>
      </c>
      <c r="F13" s="20">
        <v>147</v>
      </c>
      <c r="G13" s="20">
        <v>375110</v>
      </c>
      <c r="H13" s="20">
        <v>79</v>
      </c>
      <c r="I13" s="20">
        <v>471371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28">
        <v>2003</v>
      </c>
      <c r="B14" s="20">
        <v>23</v>
      </c>
      <c r="C14" s="20">
        <v>175270</v>
      </c>
      <c r="D14" s="20">
        <v>15</v>
      </c>
      <c r="E14" s="20">
        <v>119223</v>
      </c>
      <c r="F14" s="20">
        <v>133</v>
      </c>
      <c r="G14" s="20">
        <v>373912</v>
      </c>
      <c r="H14" s="20">
        <v>92</v>
      </c>
      <c r="I14" s="20">
        <v>468986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28">
        <v>2004</v>
      </c>
      <c r="B15" s="20">
        <v>16</v>
      </c>
      <c r="C15" s="20">
        <v>174970</v>
      </c>
      <c r="D15" s="20">
        <v>12</v>
      </c>
      <c r="E15" s="20">
        <v>117812</v>
      </c>
      <c r="F15" s="20">
        <v>147</v>
      </c>
      <c r="G15" s="20">
        <v>375443</v>
      </c>
      <c r="H15" s="20">
        <v>88</v>
      </c>
      <c r="I15" s="20">
        <v>467904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28">
        <v>2005</v>
      </c>
      <c r="B16" s="20">
        <v>33</v>
      </c>
      <c r="C16" s="20">
        <v>176232</v>
      </c>
      <c r="D16" s="20">
        <v>12</v>
      </c>
      <c r="E16" s="20">
        <v>119278</v>
      </c>
      <c r="F16" s="20">
        <v>155</v>
      </c>
      <c r="G16" s="20">
        <v>379822</v>
      </c>
      <c r="H16" s="20">
        <v>85</v>
      </c>
      <c r="I16" s="20">
        <v>469429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28">
        <v>2006</v>
      </c>
      <c r="B17" s="20">
        <v>26</v>
      </c>
      <c r="C17" s="20">
        <v>177028</v>
      </c>
      <c r="D17" s="20">
        <v>21</v>
      </c>
      <c r="E17" s="20">
        <v>119391</v>
      </c>
      <c r="F17" s="20">
        <v>168</v>
      </c>
      <c r="G17" s="20">
        <v>382638</v>
      </c>
      <c r="H17" s="20">
        <v>97</v>
      </c>
      <c r="I17" s="20">
        <v>470273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28">
        <v>2007</v>
      </c>
      <c r="B18" s="20">
        <v>21</v>
      </c>
      <c r="C18" s="20">
        <v>179832</v>
      </c>
      <c r="D18" s="20">
        <v>10</v>
      </c>
      <c r="E18" s="20">
        <v>119944</v>
      </c>
      <c r="F18" s="20">
        <v>164</v>
      </c>
      <c r="G18" s="20">
        <v>386811</v>
      </c>
      <c r="H18" s="20">
        <v>83</v>
      </c>
      <c r="I18" s="20">
        <v>474134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28">
        <v>2008</v>
      </c>
      <c r="B19" s="20">
        <v>46</v>
      </c>
      <c r="C19" s="20">
        <v>181772</v>
      </c>
      <c r="D19" s="20">
        <v>13</v>
      </c>
      <c r="E19" s="20">
        <v>119094</v>
      </c>
      <c r="F19" s="20">
        <v>167</v>
      </c>
      <c r="G19" s="20">
        <v>389236</v>
      </c>
      <c r="H19" s="20">
        <v>88</v>
      </c>
      <c r="I19" s="20">
        <v>479096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2.75">
      <c r="A20" s="28">
        <v>2009</v>
      </c>
      <c r="B20" s="20">
        <v>59</v>
      </c>
      <c r="C20" s="20">
        <v>184846</v>
      </c>
      <c r="D20" s="20">
        <v>20</v>
      </c>
      <c r="E20" s="20">
        <v>121268</v>
      </c>
      <c r="F20" s="20">
        <v>182</v>
      </c>
      <c r="G20" s="20">
        <v>393001</v>
      </c>
      <c r="H20" s="20">
        <v>88</v>
      </c>
      <c r="I20" s="20">
        <v>484396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2.75">
      <c r="A21" s="28">
        <v>2010</v>
      </c>
      <c r="B21" s="20">
        <v>35</v>
      </c>
      <c r="C21" s="20">
        <v>187348</v>
      </c>
      <c r="D21" s="20">
        <v>15</v>
      </c>
      <c r="E21" s="20">
        <v>122131</v>
      </c>
      <c r="F21" s="20">
        <v>192</v>
      </c>
      <c r="G21" s="20">
        <v>398681</v>
      </c>
      <c r="H21" s="20">
        <v>95</v>
      </c>
      <c r="I21" s="20">
        <v>489550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2.75">
      <c r="A22" s="28">
        <v>2011</v>
      </c>
      <c r="B22" s="20">
        <v>34</v>
      </c>
      <c r="C22" s="20">
        <v>189852</v>
      </c>
      <c r="D22" s="20">
        <v>18</v>
      </c>
      <c r="E22" s="20">
        <v>123489</v>
      </c>
      <c r="F22" s="20">
        <v>226</v>
      </c>
      <c r="G22" s="20">
        <v>404428</v>
      </c>
      <c r="H22" s="20">
        <v>104</v>
      </c>
      <c r="I22" s="20">
        <v>497236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2.75">
      <c r="A23" s="28">
        <v>2012</v>
      </c>
      <c r="B23" s="20">
        <v>41</v>
      </c>
      <c r="C23" s="20">
        <v>192067</v>
      </c>
      <c r="D23" s="20">
        <v>16</v>
      </c>
      <c r="E23" s="20">
        <v>122207</v>
      </c>
      <c r="F23" s="20">
        <v>234</v>
      </c>
      <c r="G23" s="20">
        <v>409219</v>
      </c>
      <c r="H23" s="20">
        <v>132</v>
      </c>
      <c r="I23" s="20">
        <v>498817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2.75">
      <c r="A24" s="32">
        <v>2013</v>
      </c>
      <c r="B24" s="23">
        <v>44</v>
      </c>
      <c r="C24" s="23">
        <v>193961</v>
      </c>
      <c r="D24" s="23">
        <v>20</v>
      </c>
      <c r="E24" s="23">
        <v>124401</v>
      </c>
      <c r="F24" s="23">
        <v>230</v>
      </c>
      <c r="G24" s="23">
        <v>413041</v>
      </c>
      <c r="H24" s="23">
        <v>123</v>
      </c>
      <c r="I24" s="23">
        <v>500093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47" ht="12.75">
      <c r="A25" s="2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1:47" ht="12.75">
      <c r="A26" s="37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</row>
    <row r="27" spans="1:47" ht="12.75">
      <c r="A27" s="3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1:9" ht="12.75">
      <c r="A28" s="110" t="s">
        <v>22</v>
      </c>
      <c r="B28" s="107" t="s">
        <v>70</v>
      </c>
      <c r="C28" s="107"/>
      <c r="D28" s="107"/>
      <c r="E28" s="107"/>
      <c r="F28" s="27"/>
      <c r="G28" s="27"/>
      <c r="H28" s="27"/>
      <c r="I28" s="27"/>
    </row>
    <row r="29" spans="1:5" ht="12.75">
      <c r="A29" s="111"/>
      <c r="B29" s="48" t="s">
        <v>64</v>
      </c>
      <c r="C29" s="48" t="s">
        <v>65</v>
      </c>
      <c r="D29" s="48" t="s">
        <v>66</v>
      </c>
      <c r="E29" s="48" t="s">
        <v>67</v>
      </c>
    </row>
    <row r="30" spans="1:5" ht="12.75">
      <c r="A30" s="49" t="s">
        <v>11</v>
      </c>
      <c r="B30" s="41">
        <f>((SUM(B10:B14)/5)/(SUM($C10:$C14)/5))*100000</f>
        <v>16.093496414096997</v>
      </c>
      <c r="C30" s="41">
        <f>((SUM(D10:D14)/5)/(SUM($E10:$E14)/5))*100000</f>
        <v>13.202224658413327</v>
      </c>
      <c r="D30" s="41">
        <f>((SUM(F10:F14)/5)/(SUM($G10:$G14)/5))*100000</f>
        <v>42.76931301790965</v>
      </c>
      <c r="E30" s="41">
        <f>((SUM(H10:H14)/5)/(SUM($I10:$I14)/5))*100000</f>
        <v>17.730466298507924</v>
      </c>
    </row>
    <row r="31" spans="1:5" ht="12.75">
      <c r="A31" s="28" t="s">
        <v>12</v>
      </c>
      <c r="B31" s="42">
        <f aca="true" t="shared" si="0" ref="B31:B40">((SUM(B11:B15)/5)/(SUM($C11:$C15)/5))*100000</f>
        <v>14.905707179089227</v>
      </c>
      <c r="C31" s="42">
        <f aca="true" t="shared" si="1" ref="C31:C40">((SUM(D11:D15)/5)/(SUM($E11:$E15)/5))*100000</f>
        <v>11.252844702345461</v>
      </c>
      <c r="D31" s="42">
        <f aca="true" t="shared" si="2" ref="D31:D40">((SUM(F11:F15)/5)/(SUM($G11:$G15)/5))*100000</f>
        <v>40.34252726722602</v>
      </c>
      <c r="E31" s="42">
        <f aca="true" t="shared" si="3" ref="E31:E40">((SUM(H11:H15)/5)/(SUM($I11:$I15)/5))*100000</f>
        <v>17.628115737521615</v>
      </c>
    </row>
    <row r="32" spans="1:5" ht="12.75">
      <c r="A32" s="28" t="s">
        <v>13</v>
      </c>
      <c r="B32" s="42">
        <f t="shared" si="0"/>
        <v>14.47422107036295</v>
      </c>
      <c r="C32" s="42">
        <f t="shared" si="1"/>
        <v>10.93162687834781</v>
      </c>
      <c r="D32" s="42">
        <f t="shared" si="2"/>
        <v>39.83877264666679</v>
      </c>
      <c r="E32" s="42">
        <f t="shared" si="3"/>
        <v>17.91445147311258</v>
      </c>
    </row>
    <row r="33" spans="1:5" ht="12.75">
      <c r="A33" s="28" t="s">
        <v>14</v>
      </c>
      <c r="B33" s="42">
        <f t="shared" si="0"/>
        <v>14.249398675375899</v>
      </c>
      <c r="C33" s="42">
        <f t="shared" si="1"/>
        <v>11.93807000080708</v>
      </c>
      <c r="D33" s="42">
        <f t="shared" si="2"/>
        <v>39.74720775865495</v>
      </c>
      <c r="E33" s="42">
        <f t="shared" si="3"/>
        <v>18.782238050599606</v>
      </c>
    </row>
    <row r="34" spans="1:5" ht="12.75">
      <c r="A34" s="28" t="s">
        <v>15</v>
      </c>
      <c r="B34" s="42">
        <f t="shared" si="0"/>
        <v>13.471718447876903</v>
      </c>
      <c r="C34" s="42">
        <f t="shared" si="1"/>
        <v>11.751907166648758</v>
      </c>
      <c r="D34" s="42">
        <f t="shared" si="2"/>
        <v>40.39763492125358</v>
      </c>
      <c r="E34" s="42">
        <f t="shared" si="3"/>
        <v>18.930321951601336</v>
      </c>
    </row>
    <row r="35" spans="1:5" ht="12.75">
      <c r="A35" s="28" t="s">
        <v>16</v>
      </c>
      <c r="B35" s="42">
        <f t="shared" si="0"/>
        <v>15.958032621814857</v>
      </c>
      <c r="C35" s="42">
        <f t="shared" si="1"/>
        <v>11.418611328941646</v>
      </c>
      <c r="D35" s="42">
        <f t="shared" si="2"/>
        <v>41.850623057028656</v>
      </c>
      <c r="E35" s="42">
        <f t="shared" si="3"/>
        <v>18.679823587915468</v>
      </c>
    </row>
    <row r="36" spans="1:5" ht="12.75">
      <c r="A36" s="28" t="s">
        <v>17</v>
      </c>
      <c r="B36" s="42">
        <f t="shared" si="0"/>
        <v>20.562181147258563</v>
      </c>
      <c r="C36" s="42">
        <f t="shared" si="1"/>
        <v>12.688342585249801</v>
      </c>
      <c r="D36" s="42">
        <f t="shared" si="2"/>
        <v>43.28224371837963</v>
      </c>
      <c r="E36" s="42">
        <f t="shared" si="3"/>
        <v>18.550237914162455</v>
      </c>
    </row>
    <row r="37" spans="1:5" ht="12.75">
      <c r="A37" s="28" t="s">
        <v>18</v>
      </c>
      <c r="B37" s="42">
        <f t="shared" si="0"/>
        <v>20.53081488670723</v>
      </c>
      <c r="C37" s="42">
        <f t="shared" si="1"/>
        <v>13.126674066344536</v>
      </c>
      <c r="D37" s="42">
        <f t="shared" si="2"/>
        <v>44.76080655589435</v>
      </c>
      <c r="E37" s="42">
        <f t="shared" si="3"/>
        <v>18.811661895623224</v>
      </c>
    </row>
    <row r="38" spans="1:5" ht="12.75">
      <c r="A38" s="28" t="s">
        <v>19</v>
      </c>
      <c r="B38" s="42">
        <f t="shared" si="0"/>
        <v>21.1118930330753</v>
      </c>
      <c r="C38" s="42">
        <f t="shared" si="1"/>
        <v>12.542785752715679</v>
      </c>
      <c r="D38" s="42">
        <f t="shared" si="2"/>
        <v>47.20719496470108</v>
      </c>
      <c r="E38" s="42">
        <f t="shared" si="3"/>
        <v>18.89117856205958</v>
      </c>
    </row>
    <row r="39" spans="1:5" ht="12.75">
      <c r="A39" s="28" t="s">
        <v>20</v>
      </c>
      <c r="B39" s="42">
        <f t="shared" si="0"/>
        <v>22.972907996174744</v>
      </c>
      <c r="C39" s="42">
        <f t="shared" si="1"/>
        <v>13.482650952253326</v>
      </c>
      <c r="D39" s="42">
        <f t="shared" si="2"/>
        <v>50.1863814917037</v>
      </c>
      <c r="E39" s="42">
        <f t="shared" si="3"/>
        <v>20.701524440660734</v>
      </c>
    </row>
    <row r="40" spans="1:5" ht="12.75">
      <c r="A40" s="32" t="s">
        <v>21</v>
      </c>
      <c r="B40" s="43">
        <f t="shared" si="0"/>
        <v>22.466600708383524</v>
      </c>
      <c r="C40" s="43">
        <f t="shared" si="1"/>
        <v>14.507022050673518</v>
      </c>
      <c r="D40" s="43">
        <f t="shared" si="2"/>
        <v>52.715805328061755</v>
      </c>
      <c r="E40" s="43">
        <f t="shared" si="3"/>
        <v>21.942502546463857</v>
      </c>
    </row>
  </sheetData>
  <sheetProtection/>
  <mergeCells count="8">
    <mergeCell ref="A28:A29"/>
    <mergeCell ref="B28:E28"/>
    <mergeCell ref="B7:I7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I42"/>
  <sheetViews>
    <sheetView zoomScalePageLayoutView="0" workbookViewId="0" topLeftCell="A2">
      <selection activeCell="J41" sqref="J41"/>
    </sheetView>
  </sheetViews>
  <sheetFormatPr defaultColWidth="9.140625" defaultRowHeight="12.75"/>
  <cols>
    <col min="1" max="1" width="9.140625" style="3" customWidth="1"/>
    <col min="2" max="5" width="13.140625" style="3" bestFit="1" customWidth="1"/>
    <col min="6" max="9" width="9.421875" style="3" bestFit="1" customWidth="1"/>
    <col min="10" max="16384" width="9.140625" style="3" customWidth="1"/>
  </cols>
  <sheetData>
    <row r="1" ht="15.75">
      <c r="A1" s="63" t="s">
        <v>137</v>
      </c>
    </row>
    <row r="2" ht="15.75">
      <c r="A2" s="65" t="s">
        <v>84</v>
      </c>
    </row>
    <row r="3" ht="15.75">
      <c r="A3" s="64" t="s">
        <v>76</v>
      </c>
    </row>
    <row r="5" ht="12.75">
      <c r="A5" s="9" t="s">
        <v>23</v>
      </c>
    </row>
    <row r="6" spans="1:35" ht="12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17" ht="12.75">
      <c r="A7" s="52"/>
      <c r="B7" s="107" t="s">
        <v>70</v>
      </c>
      <c r="C7" s="107"/>
      <c r="D7" s="107"/>
      <c r="E7" s="107"/>
      <c r="F7" s="107"/>
      <c r="G7" s="107"/>
      <c r="H7" s="107"/>
      <c r="I7" s="107"/>
      <c r="J7" s="38"/>
      <c r="K7" s="38"/>
      <c r="L7" s="38"/>
      <c r="M7" s="38"/>
      <c r="N7" s="38"/>
      <c r="O7" s="38"/>
      <c r="P7" s="38"/>
      <c r="Q7" s="38"/>
    </row>
    <row r="8" spans="1:13" ht="12.75">
      <c r="A8" s="119" t="s">
        <v>0</v>
      </c>
      <c r="B8" s="118" t="s">
        <v>64</v>
      </c>
      <c r="C8" s="118"/>
      <c r="D8" s="118" t="s">
        <v>65</v>
      </c>
      <c r="E8" s="118"/>
      <c r="F8" s="118" t="s">
        <v>66</v>
      </c>
      <c r="G8" s="118"/>
      <c r="H8" s="118" t="s">
        <v>67</v>
      </c>
      <c r="I8" s="118"/>
      <c r="J8" s="38"/>
      <c r="K8" s="38"/>
      <c r="L8" s="38"/>
      <c r="M8" s="38"/>
    </row>
    <row r="9" spans="1:13" ht="12.75">
      <c r="A9" s="120"/>
      <c r="B9" s="55" t="s">
        <v>81</v>
      </c>
      <c r="C9" s="48" t="s">
        <v>10</v>
      </c>
      <c r="D9" s="55" t="s">
        <v>81</v>
      </c>
      <c r="E9" s="48" t="s">
        <v>10</v>
      </c>
      <c r="F9" s="55" t="s">
        <v>81</v>
      </c>
      <c r="G9" s="48" t="s">
        <v>10</v>
      </c>
      <c r="H9" s="55" t="s">
        <v>81</v>
      </c>
      <c r="I9" s="48" t="s">
        <v>10</v>
      </c>
      <c r="J9" s="38"/>
      <c r="K9" s="38"/>
      <c r="L9" s="38"/>
      <c r="M9" s="38"/>
    </row>
    <row r="10" spans="1:13" ht="12.75">
      <c r="A10" s="49" t="s">
        <v>52</v>
      </c>
      <c r="B10" s="18">
        <v>25</v>
      </c>
      <c r="C10" s="18">
        <v>178847</v>
      </c>
      <c r="D10" s="18">
        <v>8</v>
      </c>
      <c r="E10" s="18">
        <v>121853</v>
      </c>
      <c r="F10" s="18">
        <v>33</v>
      </c>
      <c r="G10" s="18">
        <v>370570</v>
      </c>
      <c r="H10" s="18">
        <v>39</v>
      </c>
      <c r="I10" s="18">
        <v>473384</v>
      </c>
      <c r="J10" s="38"/>
      <c r="K10" s="38"/>
      <c r="L10" s="38"/>
      <c r="M10" s="38"/>
    </row>
    <row r="11" spans="1:13" ht="12.75">
      <c r="A11" s="28">
        <v>1999</v>
      </c>
      <c r="B11" s="20">
        <v>30</v>
      </c>
      <c r="C11" s="20">
        <v>178456</v>
      </c>
      <c r="D11" s="20">
        <v>5</v>
      </c>
      <c r="E11" s="20">
        <v>120791</v>
      </c>
      <c r="F11" s="20">
        <v>35</v>
      </c>
      <c r="G11" s="20">
        <v>371990</v>
      </c>
      <c r="H11" s="20">
        <v>27</v>
      </c>
      <c r="I11" s="20">
        <v>471267</v>
      </c>
      <c r="J11" s="38"/>
      <c r="K11" s="38"/>
      <c r="L11" s="38"/>
      <c r="M11" s="38"/>
    </row>
    <row r="12" spans="1:13" ht="12.75">
      <c r="A12" s="28">
        <v>2000</v>
      </c>
      <c r="B12" s="20">
        <v>26</v>
      </c>
      <c r="C12" s="20">
        <v>177668</v>
      </c>
      <c r="D12" s="20">
        <v>5</v>
      </c>
      <c r="E12" s="20">
        <v>120078</v>
      </c>
      <c r="F12" s="20">
        <v>33</v>
      </c>
      <c r="G12" s="20">
        <v>373697</v>
      </c>
      <c r="H12" s="20">
        <v>21</v>
      </c>
      <c r="I12" s="20">
        <v>467892</v>
      </c>
      <c r="J12" s="38"/>
      <c r="K12" s="38"/>
      <c r="L12" s="38"/>
      <c r="M12" s="38"/>
    </row>
    <row r="13" spans="1:13" ht="12.75">
      <c r="A13" s="28">
        <v>2001</v>
      </c>
      <c r="B13" s="20">
        <v>16</v>
      </c>
      <c r="C13" s="20">
        <v>177220</v>
      </c>
      <c r="D13" s="20">
        <v>2</v>
      </c>
      <c r="E13" s="20">
        <v>119773</v>
      </c>
      <c r="F13" s="20">
        <v>36</v>
      </c>
      <c r="G13" s="20">
        <v>375791</v>
      </c>
      <c r="H13" s="20">
        <v>37</v>
      </c>
      <c r="I13" s="20">
        <v>472368</v>
      </c>
      <c r="J13" s="38"/>
      <c r="K13" s="38"/>
      <c r="L13" s="38"/>
      <c r="M13" s="38"/>
    </row>
    <row r="14" spans="1:13" ht="12.75">
      <c r="A14" s="28">
        <v>2002</v>
      </c>
      <c r="B14" s="20">
        <v>17</v>
      </c>
      <c r="C14" s="20">
        <v>176510</v>
      </c>
      <c r="D14" s="20">
        <v>0</v>
      </c>
      <c r="E14" s="20">
        <v>119032</v>
      </c>
      <c r="F14" s="20">
        <v>24</v>
      </c>
      <c r="G14" s="20">
        <v>375110</v>
      </c>
      <c r="H14" s="20">
        <v>24</v>
      </c>
      <c r="I14" s="20">
        <v>471673</v>
      </c>
      <c r="J14" s="38"/>
      <c r="K14" s="38"/>
      <c r="L14" s="38"/>
      <c r="M14" s="38"/>
    </row>
    <row r="15" spans="1:13" ht="12.75">
      <c r="A15" s="28">
        <v>2003</v>
      </c>
      <c r="B15" s="20">
        <v>25</v>
      </c>
      <c r="C15" s="20">
        <v>175649</v>
      </c>
      <c r="D15" s="20">
        <v>6</v>
      </c>
      <c r="E15" s="20">
        <v>119223</v>
      </c>
      <c r="F15" s="20">
        <v>26</v>
      </c>
      <c r="G15" s="20">
        <v>373912</v>
      </c>
      <c r="H15" s="20">
        <v>26</v>
      </c>
      <c r="I15" s="20">
        <v>469139</v>
      </c>
      <c r="J15" s="38"/>
      <c r="K15" s="38"/>
      <c r="L15" s="38"/>
      <c r="M15" s="38"/>
    </row>
    <row r="16" spans="1:13" ht="12.75">
      <c r="A16" s="28">
        <v>2004</v>
      </c>
      <c r="B16" s="20">
        <v>11</v>
      </c>
      <c r="C16" s="20">
        <v>174970</v>
      </c>
      <c r="D16" s="20">
        <v>6</v>
      </c>
      <c r="E16" s="20">
        <v>118682</v>
      </c>
      <c r="F16" s="20">
        <v>32</v>
      </c>
      <c r="G16" s="20">
        <v>375443</v>
      </c>
      <c r="H16" s="20">
        <v>26</v>
      </c>
      <c r="I16" s="20">
        <v>467980</v>
      </c>
      <c r="J16" s="38"/>
      <c r="K16" s="38"/>
      <c r="L16" s="38"/>
      <c r="M16" s="38"/>
    </row>
    <row r="17" spans="1:13" ht="12.75">
      <c r="A17" s="28">
        <v>2005</v>
      </c>
      <c r="B17" s="20">
        <v>13</v>
      </c>
      <c r="C17" s="20">
        <v>176232</v>
      </c>
      <c r="D17" s="20">
        <v>4</v>
      </c>
      <c r="E17" s="20">
        <v>119278</v>
      </c>
      <c r="F17" s="20">
        <v>38</v>
      </c>
      <c r="G17" s="20">
        <v>379822</v>
      </c>
      <c r="H17" s="20">
        <v>36</v>
      </c>
      <c r="I17" s="20">
        <v>469501</v>
      </c>
      <c r="J17" s="38"/>
      <c r="K17" s="38"/>
      <c r="L17" s="38"/>
      <c r="M17" s="38"/>
    </row>
    <row r="18" spans="1:13" ht="12.75">
      <c r="A18" s="28">
        <v>2006</v>
      </c>
      <c r="B18" s="20">
        <v>15</v>
      </c>
      <c r="C18" s="20">
        <v>177392</v>
      </c>
      <c r="D18" s="20">
        <v>6</v>
      </c>
      <c r="E18" s="20">
        <v>119391</v>
      </c>
      <c r="F18" s="20">
        <v>27</v>
      </c>
      <c r="G18" s="20">
        <v>382638</v>
      </c>
      <c r="H18" s="20">
        <v>30</v>
      </c>
      <c r="I18" s="20">
        <v>470273</v>
      </c>
      <c r="J18" s="38"/>
      <c r="K18" s="38"/>
      <c r="L18" s="38"/>
      <c r="M18" s="38"/>
    </row>
    <row r="19" spans="1:13" ht="12.75">
      <c r="A19" s="28">
        <v>2007</v>
      </c>
      <c r="B19" s="20">
        <v>10</v>
      </c>
      <c r="C19" s="20">
        <v>180199</v>
      </c>
      <c r="D19" s="20">
        <v>2</v>
      </c>
      <c r="E19" s="20">
        <v>119944</v>
      </c>
      <c r="F19" s="20">
        <v>35</v>
      </c>
      <c r="G19" s="20">
        <v>386811</v>
      </c>
      <c r="H19" s="20">
        <v>26</v>
      </c>
      <c r="I19" s="20">
        <v>474134</v>
      </c>
      <c r="J19" s="38"/>
      <c r="K19" s="38"/>
      <c r="L19" s="38"/>
      <c r="M19" s="38"/>
    </row>
    <row r="20" spans="1:13" ht="12.75">
      <c r="A20" s="28">
        <v>2008</v>
      </c>
      <c r="B20" s="20">
        <v>18</v>
      </c>
      <c r="C20" s="20">
        <v>181772</v>
      </c>
      <c r="D20" s="20">
        <v>8</v>
      </c>
      <c r="E20" s="20">
        <v>120435</v>
      </c>
      <c r="F20" s="20">
        <v>35</v>
      </c>
      <c r="G20" s="20">
        <v>389236</v>
      </c>
      <c r="H20" s="20">
        <v>32</v>
      </c>
      <c r="I20" s="20">
        <v>479096</v>
      </c>
      <c r="J20" s="38"/>
      <c r="K20" s="38"/>
      <c r="L20" s="38"/>
      <c r="M20" s="38"/>
    </row>
    <row r="21" spans="1:13" ht="12.75">
      <c r="A21" s="28">
        <v>2009</v>
      </c>
      <c r="B21" s="20">
        <v>33</v>
      </c>
      <c r="C21" s="20">
        <v>184846</v>
      </c>
      <c r="D21" s="20">
        <v>6</v>
      </c>
      <c r="E21" s="20">
        <v>121268</v>
      </c>
      <c r="F21" s="20">
        <v>42</v>
      </c>
      <c r="G21" s="20">
        <v>393001</v>
      </c>
      <c r="H21" s="20">
        <v>40</v>
      </c>
      <c r="I21" s="20">
        <v>485040</v>
      </c>
      <c r="J21" s="38"/>
      <c r="K21" s="38"/>
      <c r="L21" s="38"/>
      <c r="M21" s="38"/>
    </row>
    <row r="22" spans="1:13" ht="12.75">
      <c r="A22" s="28">
        <v>2010</v>
      </c>
      <c r="B22" s="20">
        <v>27</v>
      </c>
      <c r="C22" s="20">
        <v>187348</v>
      </c>
      <c r="D22" s="20">
        <v>5</v>
      </c>
      <c r="E22" s="20">
        <v>122131</v>
      </c>
      <c r="F22" s="20">
        <v>33</v>
      </c>
      <c r="G22" s="20">
        <v>398681</v>
      </c>
      <c r="H22" s="20">
        <v>39</v>
      </c>
      <c r="I22" s="20">
        <v>490238</v>
      </c>
      <c r="J22" s="38"/>
      <c r="K22" s="38"/>
      <c r="L22" s="38"/>
      <c r="M22" s="38"/>
    </row>
    <row r="23" spans="1:13" ht="12.75">
      <c r="A23" s="28">
        <v>2011</v>
      </c>
      <c r="B23" s="20">
        <v>15</v>
      </c>
      <c r="C23" s="20">
        <v>190228</v>
      </c>
      <c r="D23" s="20">
        <v>7</v>
      </c>
      <c r="E23" s="20">
        <v>123489</v>
      </c>
      <c r="F23" s="20">
        <v>44</v>
      </c>
      <c r="G23" s="20">
        <v>405441</v>
      </c>
      <c r="H23" s="20">
        <v>52</v>
      </c>
      <c r="I23" s="20">
        <v>497236</v>
      </c>
      <c r="J23" s="38"/>
      <c r="K23" s="38"/>
      <c r="L23" s="38"/>
      <c r="M23" s="38"/>
    </row>
    <row r="24" spans="1:13" ht="12.75">
      <c r="A24" s="28">
        <v>2012</v>
      </c>
      <c r="B24" s="20">
        <v>21</v>
      </c>
      <c r="C24" s="20">
        <v>192067</v>
      </c>
      <c r="D24" s="20">
        <v>3</v>
      </c>
      <c r="E24" s="20">
        <v>124074</v>
      </c>
      <c r="F24" s="20">
        <v>43</v>
      </c>
      <c r="G24" s="20">
        <v>409219</v>
      </c>
      <c r="H24" s="20">
        <v>43</v>
      </c>
      <c r="I24" s="20">
        <v>498817</v>
      </c>
      <c r="J24" s="38"/>
      <c r="K24" s="38"/>
      <c r="L24" s="38"/>
      <c r="M24" s="38"/>
    </row>
    <row r="25" spans="1:13" ht="12.75">
      <c r="A25" s="32">
        <v>2013</v>
      </c>
      <c r="B25" s="15">
        <v>24</v>
      </c>
      <c r="C25" s="15">
        <v>193961</v>
      </c>
      <c r="D25" s="15">
        <v>5</v>
      </c>
      <c r="E25" s="15">
        <v>124401</v>
      </c>
      <c r="F25" s="15">
        <v>37</v>
      </c>
      <c r="G25" s="15">
        <v>413041</v>
      </c>
      <c r="H25" s="15">
        <v>53</v>
      </c>
      <c r="I25" s="15">
        <v>500093</v>
      </c>
      <c r="J25" s="38"/>
      <c r="K25" s="38"/>
      <c r="L25" s="38"/>
      <c r="M25" s="38"/>
    </row>
    <row r="26" spans="1:29" ht="12.75">
      <c r="A26" s="28"/>
      <c r="B26" s="20"/>
      <c r="C26" s="20"/>
      <c r="D26" s="20"/>
      <c r="E26" s="20"/>
      <c r="F26" s="20"/>
      <c r="G26" s="20"/>
      <c r="H26" s="20"/>
      <c r="I26" s="20"/>
      <c r="J26" s="20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35" ht="12.75">
      <c r="A27" s="37" t="s">
        <v>24</v>
      </c>
      <c r="B27" s="38"/>
      <c r="C27" s="38"/>
      <c r="D27" s="38"/>
      <c r="E27" s="38"/>
      <c r="F27" s="38"/>
      <c r="G27" s="38"/>
      <c r="H27" s="38"/>
      <c r="I27" s="38"/>
      <c r="J27" s="40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2.75">
      <c r="A28" s="37"/>
      <c r="B28" s="38"/>
      <c r="C28" s="38"/>
      <c r="D28" s="38"/>
      <c r="E28" s="38"/>
      <c r="F28" s="38"/>
      <c r="G28" s="38"/>
      <c r="H28" s="38"/>
      <c r="I28" s="38"/>
      <c r="J28" s="40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23" ht="12.75">
      <c r="A29" s="110" t="s">
        <v>22</v>
      </c>
      <c r="B29" s="107" t="s">
        <v>70</v>
      </c>
      <c r="C29" s="107"/>
      <c r="D29" s="107"/>
      <c r="E29" s="107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5" ht="12.75">
      <c r="A30" s="111"/>
      <c r="B30" s="56" t="s">
        <v>64</v>
      </c>
      <c r="C30" s="56" t="s">
        <v>65</v>
      </c>
      <c r="D30" s="56" t="s">
        <v>66</v>
      </c>
      <c r="E30" s="56" t="s">
        <v>67</v>
      </c>
    </row>
    <row r="31" spans="1:5" ht="12.75">
      <c r="A31" s="49" t="s">
        <v>53</v>
      </c>
      <c r="B31" s="41">
        <f>((SUM(B10:B14)/5)/(SUM($C10:$C14)/5))*100000</f>
        <v>12.82771145750933</v>
      </c>
      <c r="C31" s="41">
        <f>((SUM(D10:D14)/5)/(SUM($E10:$E14)/5))*100000</f>
        <v>3.324871535276056</v>
      </c>
      <c r="D31" s="41">
        <f>((SUM(F10:F14)/5)/(SUM($G10:$G14)/5))*100000</f>
        <v>8.622730374183654</v>
      </c>
      <c r="E31" s="41">
        <f>((SUM(H10:H14)/5)/(SUM($I10:$I14)/5))*100000</f>
        <v>6.280276875341596</v>
      </c>
    </row>
    <row r="32" spans="1:5" ht="12.75">
      <c r="A32" s="28" t="s">
        <v>11</v>
      </c>
      <c r="B32" s="42">
        <f aca="true" t="shared" si="0" ref="B32:B42">((SUM(B11:B15)/5)/(SUM($C11:$C15)/5))*100000</f>
        <v>12.874038823132162</v>
      </c>
      <c r="C32" s="42">
        <f aca="true" t="shared" si="1" ref="C32:C42">((SUM(D11:D15)/5)/(SUM($E11:$E15)/5))*100000</f>
        <v>3.005525157080433</v>
      </c>
      <c r="D32" s="42">
        <f aca="true" t="shared" si="2" ref="D32:D42">((SUM(F11:F15)/5)/(SUM($G11:$G15)/5))*100000</f>
        <v>8.233092755947608</v>
      </c>
      <c r="E32" s="42">
        <f aca="true" t="shared" si="3" ref="E32:E42">((SUM(H11:H15)/5)/(SUM($I11:$I15)/5))*100000</f>
        <v>5.738968745576212</v>
      </c>
    </row>
    <row r="33" spans="1:5" ht="12.75">
      <c r="A33" s="28" t="s">
        <v>12</v>
      </c>
      <c r="B33" s="42">
        <f t="shared" si="0"/>
        <v>10.770767456863076</v>
      </c>
      <c r="C33" s="42">
        <f t="shared" si="1"/>
        <v>3.1837101282197358</v>
      </c>
      <c r="D33" s="42">
        <f t="shared" si="2"/>
        <v>8.057832827184033</v>
      </c>
      <c r="E33" s="42">
        <f t="shared" si="3"/>
        <v>5.704428850446904</v>
      </c>
    </row>
    <row r="34" spans="1:5" ht="12.75">
      <c r="A34" s="28" t="s">
        <v>13</v>
      </c>
      <c r="B34" s="42">
        <f t="shared" si="0"/>
        <v>9.312033759529218</v>
      </c>
      <c r="C34" s="42">
        <f t="shared" si="1"/>
        <v>3.020195037483976</v>
      </c>
      <c r="D34" s="42">
        <f t="shared" si="2"/>
        <v>8.297528081281735</v>
      </c>
      <c r="E34" s="42">
        <f t="shared" si="3"/>
        <v>6.338642620097071</v>
      </c>
    </row>
    <row r="35" spans="1:5" ht="12.75">
      <c r="A35" s="28" t="s">
        <v>14</v>
      </c>
      <c r="B35" s="42">
        <f t="shared" si="0"/>
        <v>9.196676026082226</v>
      </c>
      <c r="C35" s="42">
        <f t="shared" si="1"/>
        <v>3.6937169874044256</v>
      </c>
      <c r="D35" s="42">
        <f t="shared" si="2"/>
        <v>7.79045272069637</v>
      </c>
      <c r="E35" s="42">
        <f t="shared" si="3"/>
        <v>6.0462426859624125</v>
      </c>
    </row>
    <row r="36" spans="1:5" ht="12.75">
      <c r="A36" s="28" t="s">
        <v>15</v>
      </c>
      <c r="B36" s="42">
        <f t="shared" si="0"/>
        <v>8.366857295334233</v>
      </c>
      <c r="C36" s="42">
        <f t="shared" si="1"/>
        <v>4.023348834402315</v>
      </c>
      <c r="D36" s="42">
        <f t="shared" si="2"/>
        <v>8.321807454443372</v>
      </c>
      <c r="E36" s="42">
        <f t="shared" si="3"/>
        <v>6.124982826654054</v>
      </c>
    </row>
    <row r="37" spans="1:5" ht="12.75">
      <c r="A37" s="28" t="s">
        <v>16</v>
      </c>
      <c r="B37" s="42">
        <f t="shared" si="0"/>
        <v>7.523313851319108</v>
      </c>
      <c r="C37" s="42">
        <f t="shared" si="1"/>
        <v>4.349790038980811</v>
      </c>
      <c r="D37" s="42">
        <f t="shared" si="2"/>
        <v>8.725410799655164</v>
      </c>
      <c r="E37" s="42">
        <f t="shared" si="3"/>
        <v>6.3532832073406675</v>
      </c>
    </row>
    <row r="38" spans="1:5" ht="12.75">
      <c r="A38" s="28" t="s">
        <v>17</v>
      </c>
      <c r="B38" s="42">
        <f t="shared" si="0"/>
        <v>9.884045706492707</v>
      </c>
      <c r="C38" s="42">
        <f t="shared" si="1"/>
        <v>4.331052312448777</v>
      </c>
      <c r="D38" s="42">
        <f t="shared" si="2"/>
        <v>9.163824327934442</v>
      </c>
      <c r="E38" s="42">
        <f t="shared" si="3"/>
        <v>6.8964241199910505</v>
      </c>
    </row>
    <row r="39" spans="1:5" ht="12.75">
      <c r="A39" s="28" t="s">
        <v>18</v>
      </c>
      <c r="B39" s="42">
        <f t="shared" si="0"/>
        <v>11.299348257980578</v>
      </c>
      <c r="C39" s="42">
        <f t="shared" si="1"/>
        <v>4.476357372477698</v>
      </c>
      <c r="D39" s="42">
        <f t="shared" si="2"/>
        <v>8.818853067140697</v>
      </c>
      <c r="E39" s="42">
        <f t="shared" si="3"/>
        <v>6.961869382824026</v>
      </c>
    </row>
    <row r="40" spans="1:5" ht="12.75">
      <c r="A40" s="28" t="s">
        <v>19</v>
      </c>
      <c r="B40" s="42">
        <f t="shared" si="0"/>
        <v>11.142446989538</v>
      </c>
      <c r="C40" s="42">
        <f t="shared" si="1"/>
        <v>4.610821928410402</v>
      </c>
      <c r="D40" s="42">
        <f t="shared" si="2"/>
        <v>9.578495517365457</v>
      </c>
      <c r="E40" s="42">
        <f t="shared" si="3"/>
        <v>7.791423991979368</v>
      </c>
    </row>
    <row r="41" spans="1:5" ht="12.75">
      <c r="A41" s="28" t="s">
        <v>20</v>
      </c>
      <c r="B41" s="42">
        <f t="shared" si="0"/>
        <v>12.176091923085549</v>
      </c>
      <c r="C41" s="42">
        <f t="shared" si="1"/>
        <v>4.743235573612562</v>
      </c>
      <c r="D41" s="42">
        <f t="shared" si="2"/>
        <v>9.871826608631686</v>
      </c>
      <c r="E41" s="42">
        <f t="shared" si="3"/>
        <v>8.406698097923343</v>
      </c>
    </row>
    <row r="42" spans="1:5" ht="12.75">
      <c r="A42" s="32" t="s">
        <v>21</v>
      </c>
      <c r="B42" s="43">
        <f t="shared" si="0"/>
        <v>12.652222046496915</v>
      </c>
      <c r="C42" s="43">
        <f t="shared" si="1"/>
        <v>4.225148408337843</v>
      </c>
      <c r="D42" s="43">
        <f t="shared" si="2"/>
        <v>9.854495160155356</v>
      </c>
      <c r="E42" s="43">
        <f t="shared" si="3"/>
        <v>9.184988087839237</v>
      </c>
    </row>
  </sheetData>
  <sheetProtection/>
  <mergeCells count="8">
    <mergeCell ref="A29:A30"/>
    <mergeCell ref="B29:E29"/>
    <mergeCell ref="B7:I7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00390625" style="39" customWidth="1"/>
    <col min="2" max="2" width="14.7109375" style="38" bestFit="1" customWidth="1"/>
    <col min="3" max="3" width="13.140625" style="38" bestFit="1" customWidth="1"/>
    <col min="4" max="4" width="5.7109375" style="38" bestFit="1" customWidth="1"/>
    <col min="5" max="5" width="9.8515625" style="38" bestFit="1" customWidth="1"/>
    <col min="6" max="6" width="14.7109375" style="38" bestFit="1" customWidth="1"/>
    <col min="7" max="7" width="10.140625" style="38" bestFit="1" customWidth="1"/>
    <col min="8" max="8" width="9.421875" style="38" bestFit="1" customWidth="1"/>
    <col min="9" max="9" width="10.140625" style="38" bestFit="1" customWidth="1"/>
    <col min="10" max="10" width="9.421875" style="38" bestFit="1" customWidth="1"/>
    <col min="11" max="13" width="10.140625" style="38" bestFit="1" customWidth="1"/>
    <col min="14" max="14" width="14.7109375" style="38" bestFit="1" customWidth="1"/>
    <col min="15" max="16" width="10.140625" style="38" bestFit="1" customWidth="1"/>
    <col min="17" max="17" width="14.8515625" style="38" bestFit="1" customWidth="1"/>
    <col min="18" max="18" width="6.7109375" style="38" bestFit="1" customWidth="1"/>
    <col min="19" max="20" width="10.140625" style="38" bestFit="1" customWidth="1"/>
    <col min="21" max="21" width="6.7109375" style="38" bestFit="1" customWidth="1"/>
    <col min="22" max="23" width="10.140625" style="38" bestFit="1" customWidth="1"/>
    <col min="24" max="24" width="6.7109375" style="38" bestFit="1" customWidth="1"/>
    <col min="25" max="26" width="10.140625" style="38" bestFit="1" customWidth="1"/>
    <col min="27" max="27" width="9.7109375" style="38" bestFit="1" customWidth="1"/>
    <col min="28" max="28" width="10.140625" style="38" bestFit="1" customWidth="1"/>
    <col min="29" max="29" width="14.7109375" style="38" bestFit="1" customWidth="1"/>
    <col min="30" max="16384" width="9.140625" style="38" customWidth="1"/>
  </cols>
  <sheetData>
    <row r="1" spans="1:5" ht="15.75">
      <c r="A1" s="80" t="s">
        <v>73</v>
      </c>
      <c r="B1" s="46"/>
      <c r="C1" s="46"/>
      <c r="D1" s="46"/>
      <c r="E1" s="46"/>
    </row>
    <row r="2" spans="1:5" ht="15.75">
      <c r="A2" s="77" t="s">
        <v>182</v>
      </c>
      <c r="B2" s="46"/>
      <c r="C2" s="46"/>
      <c r="D2" s="46"/>
      <c r="E2" s="46"/>
    </row>
    <row r="3" spans="1:5" ht="15.75">
      <c r="A3" s="81" t="s">
        <v>25</v>
      </c>
      <c r="B3" s="46"/>
      <c r="C3" s="46"/>
      <c r="D3" s="46"/>
      <c r="E3" s="46"/>
    </row>
    <row r="4" spans="1:5" ht="12.75">
      <c r="A4" s="46"/>
      <c r="B4" s="46"/>
      <c r="C4" s="46"/>
      <c r="D4" s="46"/>
      <c r="E4" s="46"/>
    </row>
    <row r="5" ht="12.75">
      <c r="A5" s="82" t="s">
        <v>23</v>
      </c>
    </row>
    <row r="6" ht="12.75">
      <c r="A6" s="37"/>
    </row>
    <row r="7" spans="1:13" ht="12.75">
      <c r="A7" s="28"/>
      <c r="B7" s="118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2.75">
      <c r="A8" s="119" t="s">
        <v>0</v>
      </c>
      <c r="B8" s="118" t="s">
        <v>9</v>
      </c>
      <c r="C8" s="118"/>
      <c r="D8" s="118">
        <v>2</v>
      </c>
      <c r="E8" s="118"/>
      <c r="F8" s="118">
        <v>3</v>
      </c>
      <c r="G8" s="118"/>
      <c r="H8" s="118">
        <v>4</v>
      </c>
      <c r="I8" s="118"/>
      <c r="J8" s="118" t="s">
        <v>63</v>
      </c>
      <c r="K8" s="118"/>
      <c r="L8" s="118" t="s">
        <v>180</v>
      </c>
      <c r="M8" s="118"/>
    </row>
    <row r="9" spans="1:13" ht="12.75">
      <c r="A9" s="120"/>
      <c r="B9" s="55" t="s">
        <v>81</v>
      </c>
      <c r="C9" s="51" t="s">
        <v>56</v>
      </c>
      <c r="D9" s="55" t="s">
        <v>81</v>
      </c>
      <c r="E9" s="51" t="s">
        <v>56</v>
      </c>
      <c r="F9" s="55" t="s">
        <v>81</v>
      </c>
      <c r="G9" s="51" t="s">
        <v>56</v>
      </c>
      <c r="H9" s="55" t="s">
        <v>81</v>
      </c>
      <c r="I9" s="51" t="s">
        <v>56</v>
      </c>
      <c r="J9" s="55" t="s">
        <v>81</v>
      </c>
      <c r="K9" s="51" t="s">
        <v>56</v>
      </c>
      <c r="L9" s="55" t="s">
        <v>81</v>
      </c>
      <c r="M9" s="51" t="s">
        <v>56</v>
      </c>
    </row>
    <row r="10" spans="1:13" ht="12.75">
      <c r="A10" s="49">
        <v>1999</v>
      </c>
      <c r="B10" s="18">
        <v>106</v>
      </c>
      <c r="C10" s="18">
        <v>170855</v>
      </c>
      <c r="D10" s="18">
        <v>73</v>
      </c>
      <c r="E10" s="18">
        <v>139632</v>
      </c>
      <c r="F10" s="18">
        <v>70</v>
      </c>
      <c r="G10" s="18">
        <v>130229</v>
      </c>
      <c r="H10" s="18">
        <v>64</v>
      </c>
      <c r="I10" s="18">
        <v>127629</v>
      </c>
      <c r="J10" s="18">
        <v>54</v>
      </c>
      <c r="K10" s="18">
        <v>136740</v>
      </c>
      <c r="L10" s="18">
        <f>SUM(B10,D10,F10,H10,J10)</f>
        <v>367</v>
      </c>
      <c r="M10" s="18">
        <f>SUM(C10,E10,G10,I10,K10)</f>
        <v>705085</v>
      </c>
    </row>
    <row r="11" spans="1:13" ht="12.75">
      <c r="A11" s="28">
        <v>2000</v>
      </c>
      <c r="B11" s="20">
        <v>78</v>
      </c>
      <c r="C11" s="20">
        <v>166560</v>
      </c>
      <c r="D11" s="20">
        <v>65</v>
      </c>
      <c r="E11" s="20">
        <v>139374</v>
      </c>
      <c r="F11" s="20">
        <v>68</v>
      </c>
      <c r="G11" s="20">
        <v>130242</v>
      </c>
      <c r="H11" s="20">
        <v>71</v>
      </c>
      <c r="I11" s="20">
        <v>128022</v>
      </c>
      <c r="J11" s="20">
        <v>39</v>
      </c>
      <c r="K11" s="20">
        <v>137352</v>
      </c>
      <c r="L11" s="20">
        <f aca="true" t="shared" si="0" ref="L11:L24">SUM(B11,D11,F11,H11,J11)</f>
        <v>321</v>
      </c>
      <c r="M11" s="20">
        <f aca="true" t="shared" si="1" ref="M11:M24">SUM(C11,E11,G11,I11,K11)</f>
        <v>701550</v>
      </c>
    </row>
    <row r="12" spans="1:13" ht="12.75">
      <c r="A12" s="28">
        <v>2001</v>
      </c>
      <c r="B12" s="20">
        <v>90</v>
      </c>
      <c r="C12" s="20">
        <v>161600</v>
      </c>
      <c r="D12" s="20">
        <v>69</v>
      </c>
      <c r="E12" s="20">
        <v>138121</v>
      </c>
      <c r="F12" s="20">
        <v>55</v>
      </c>
      <c r="G12" s="20">
        <v>129234</v>
      </c>
      <c r="H12" s="20">
        <v>47</v>
      </c>
      <c r="I12" s="20">
        <v>127918</v>
      </c>
      <c r="J12" s="20">
        <v>39</v>
      </c>
      <c r="K12" s="20">
        <v>137240</v>
      </c>
      <c r="L12" s="20">
        <f t="shared" si="0"/>
        <v>300</v>
      </c>
      <c r="M12" s="20">
        <f t="shared" si="1"/>
        <v>694113</v>
      </c>
    </row>
    <row r="13" spans="1:13" ht="12.75">
      <c r="A13" s="28">
        <v>2002</v>
      </c>
      <c r="B13" s="20">
        <v>67</v>
      </c>
      <c r="C13" s="20">
        <v>156973</v>
      </c>
      <c r="D13" s="20">
        <v>75</v>
      </c>
      <c r="E13" s="20">
        <v>136420</v>
      </c>
      <c r="F13" s="20">
        <v>60</v>
      </c>
      <c r="G13" s="20">
        <v>129160</v>
      </c>
      <c r="H13" s="20">
        <v>42</v>
      </c>
      <c r="I13" s="20">
        <v>128135</v>
      </c>
      <c r="J13" s="20">
        <v>31</v>
      </c>
      <c r="K13" s="20">
        <v>137342</v>
      </c>
      <c r="L13" s="20">
        <f t="shared" si="0"/>
        <v>275</v>
      </c>
      <c r="M13" s="20">
        <f t="shared" si="1"/>
        <v>688030</v>
      </c>
    </row>
    <row r="14" spans="1:13" ht="12.75">
      <c r="A14" s="28">
        <v>2003</v>
      </c>
      <c r="B14" s="20">
        <v>73</v>
      </c>
      <c r="C14" s="20">
        <v>152721</v>
      </c>
      <c r="D14" s="20">
        <v>62</v>
      </c>
      <c r="E14" s="20">
        <v>134287</v>
      </c>
      <c r="F14" s="20">
        <v>43</v>
      </c>
      <c r="G14" s="20">
        <v>128313</v>
      </c>
      <c r="H14" s="20">
        <v>63</v>
      </c>
      <c r="I14" s="20">
        <v>128739</v>
      </c>
      <c r="J14" s="20">
        <v>24</v>
      </c>
      <c r="K14" s="20">
        <v>136928</v>
      </c>
      <c r="L14" s="20">
        <f t="shared" si="0"/>
        <v>265</v>
      </c>
      <c r="M14" s="20">
        <f t="shared" si="1"/>
        <v>680988</v>
      </c>
    </row>
    <row r="15" spans="1:13" ht="12.75">
      <c r="A15" s="28">
        <v>2004</v>
      </c>
      <c r="B15" s="20">
        <v>67</v>
      </c>
      <c r="C15" s="20">
        <v>148771</v>
      </c>
      <c r="D15" s="20">
        <v>59</v>
      </c>
      <c r="E15" s="20">
        <v>132244</v>
      </c>
      <c r="F15" s="20">
        <v>48</v>
      </c>
      <c r="G15" s="20">
        <v>128341</v>
      </c>
      <c r="H15" s="20">
        <v>42</v>
      </c>
      <c r="I15" s="20">
        <v>128956</v>
      </c>
      <c r="J15" s="20">
        <v>36</v>
      </c>
      <c r="K15" s="20">
        <v>135707</v>
      </c>
      <c r="L15" s="20">
        <f t="shared" si="0"/>
        <v>252</v>
      </c>
      <c r="M15" s="20">
        <f t="shared" si="1"/>
        <v>674019</v>
      </c>
    </row>
    <row r="16" spans="1:13" ht="12.75">
      <c r="A16" s="28">
        <v>2005</v>
      </c>
      <c r="B16" s="20">
        <v>57</v>
      </c>
      <c r="C16" s="20">
        <v>145445</v>
      </c>
      <c r="D16" s="20">
        <v>62</v>
      </c>
      <c r="E16" s="20">
        <v>130320</v>
      </c>
      <c r="F16" s="20">
        <v>34</v>
      </c>
      <c r="G16" s="20">
        <v>127804</v>
      </c>
      <c r="H16" s="20">
        <v>36</v>
      </c>
      <c r="I16" s="20">
        <v>128807</v>
      </c>
      <c r="J16" s="20">
        <v>26</v>
      </c>
      <c r="K16" s="20">
        <v>134191</v>
      </c>
      <c r="L16" s="20">
        <f t="shared" si="0"/>
        <v>215</v>
      </c>
      <c r="M16" s="20">
        <f t="shared" si="1"/>
        <v>666567</v>
      </c>
    </row>
    <row r="17" spans="1:13" ht="12.75">
      <c r="A17" s="28">
        <v>2006</v>
      </c>
      <c r="B17" s="20">
        <v>58</v>
      </c>
      <c r="C17" s="20">
        <v>142739</v>
      </c>
      <c r="D17" s="20">
        <v>50</v>
      </c>
      <c r="E17" s="20">
        <v>128426</v>
      </c>
      <c r="F17" s="20">
        <v>29</v>
      </c>
      <c r="G17" s="20">
        <v>126622</v>
      </c>
      <c r="H17" s="20">
        <v>36</v>
      </c>
      <c r="I17" s="20">
        <v>128302</v>
      </c>
      <c r="J17" s="20">
        <v>33</v>
      </c>
      <c r="K17" s="20">
        <v>132260</v>
      </c>
      <c r="L17" s="20">
        <f t="shared" si="0"/>
        <v>206</v>
      </c>
      <c r="M17" s="20">
        <f t="shared" si="1"/>
        <v>658349</v>
      </c>
    </row>
    <row r="18" spans="1:13" ht="12.75">
      <c r="A18" s="28">
        <v>2007</v>
      </c>
      <c r="B18" s="20">
        <v>57</v>
      </c>
      <c r="C18" s="20">
        <v>140996</v>
      </c>
      <c r="D18" s="20">
        <v>42</v>
      </c>
      <c r="E18" s="20">
        <v>125544</v>
      </c>
      <c r="F18" s="20">
        <v>32</v>
      </c>
      <c r="G18" s="20">
        <v>124889</v>
      </c>
      <c r="H18" s="20">
        <v>24</v>
      </c>
      <c r="I18" s="20">
        <v>127567</v>
      </c>
      <c r="J18" s="20">
        <v>15</v>
      </c>
      <c r="K18" s="20">
        <v>130327</v>
      </c>
      <c r="L18" s="20">
        <f t="shared" si="0"/>
        <v>170</v>
      </c>
      <c r="M18" s="20">
        <f t="shared" si="1"/>
        <v>649323</v>
      </c>
    </row>
    <row r="19" spans="1:13" ht="12.75">
      <c r="A19" s="28">
        <v>2008</v>
      </c>
      <c r="B19" s="20">
        <v>38</v>
      </c>
      <c r="C19" s="20">
        <v>138789</v>
      </c>
      <c r="D19" s="20">
        <v>30</v>
      </c>
      <c r="E19" s="20">
        <v>122451</v>
      </c>
      <c r="F19" s="20">
        <v>31</v>
      </c>
      <c r="G19" s="20">
        <v>123305</v>
      </c>
      <c r="H19" s="20">
        <v>25</v>
      </c>
      <c r="I19" s="20">
        <v>126863</v>
      </c>
      <c r="J19" s="20">
        <v>22</v>
      </c>
      <c r="K19" s="20">
        <v>128151</v>
      </c>
      <c r="L19" s="20">
        <f t="shared" si="0"/>
        <v>146</v>
      </c>
      <c r="M19" s="20">
        <f t="shared" si="1"/>
        <v>639559</v>
      </c>
    </row>
    <row r="20" spans="1:13" ht="12.75">
      <c r="A20" s="28">
        <v>2009</v>
      </c>
      <c r="B20" s="20">
        <v>48</v>
      </c>
      <c r="C20" s="20">
        <v>136829</v>
      </c>
      <c r="D20" s="20">
        <v>28</v>
      </c>
      <c r="E20" s="20">
        <v>120582</v>
      </c>
      <c r="F20" s="20">
        <v>23</v>
      </c>
      <c r="G20" s="20">
        <v>121927</v>
      </c>
      <c r="H20" s="20">
        <v>20</v>
      </c>
      <c r="I20" s="20">
        <v>126588</v>
      </c>
      <c r="J20" s="20">
        <v>24</v>
      </c>
      <c r="K20" s="20">
        <v>126799</v>
      </c>
      <c r="L20" s="20">
        <f t="shared" si="0"/>
        <v>143</v>
      </c>
      <c r="M20" s="20">
        <f t="shared" si="1"/>
        <v>632725</v>
      </c>
    </row>
    <row r="21" spans="1:13" ht="12.75">
      <c r="A21" s="28">
        <v>2010</v>
      </c>
      <c r="B21" s="20">
        <v>42</v>
      </c>
      <c r="C21" s="20">
        <v>136338</v>
      </c>
      <c r="D21" s="20">
        <v>48</v>
      </c>
      <c r="E21" s="20">
        <v>119216</v>
      </c>
      <c r="F21" s="20">
        <v>26</v>
      </c>
      <c r="G21" s="20">
        <v>120716</v>
      </c>
      <c r="H21" s="20">
        <v>16</v>
      </c>
      <c r="I21" s="20">
        <v>125821</v>
      </c>
      <c r="J21" s="20">
        <v>8</v>
      </c>
      <c r="K21" s="20">
        <v>124808</v>
      </c>
      <c r="L21" s="20">
        <f t="shared" si="0"/>
        <v>140</v>
      </c>
      <c r="M21" s="20">
        <f t="shared" si="1"/>
        <v>626899</v>
      </c>
    </row>
    <row r="22" spans="1:13" ht="12.75">
      <c r="A22" s="28">
        <v>2011</v>
      </c>
      <c r="B22" s="20">
        <v>34</v>
      </c>
      <c r="C22" s="20">
        <v>135448</v>
      </c>
      <c r="D22" s="20">
        <v>32</v>
      </c>
      <c r="E22" s="20">
        <v>118178</v>
      </c>
      <c r="F22" s="20">
        <v>27</v>
      </c>
      <c r="G22" s="20">
        <v>119910</v>
      </c>
      <c r="H22" s="20">
        <v>21</v>
      </c>
      <c r="I22" s="20">
        <v>125493</v>
      </c>
      <c r="J22" s="20">
        <v>17</v>
      </c>
      <c r="K22" s="20">
        <v>123488</v>
      </c>
      <c r="L22" s="20">
        <f t="shared" si="0"/>
        <v>131</v>
      </c>
      <c r="M22" s="20">
        <f t="shared" si="1"/>
        <v>622517</v>
      </c>
    </row>
    <row r="23" spans="1:13" ht="12.75">
      <c r="A23" s="28">
        <v>2012</v>
      </c>
      <c r="B23" s="20">
        <v>35</v>
      </c>
      <c r="C23" s="20">
        <v>133878</v>
      </c>
      <c r="D23" s="20">
        <v>32</v>
      </c>
      <c r="E23" s="20">
        <v>117233</v>
      </c>
      <c r="F23" s="20">
        <v>20</v>
      </c>
      <c r="G23" s="20">
        <v>119486</v>
      </c>
      <c r="H23" s="20">
        <v>21</v>
      </c>
      <c r="I23" s="20">
        <v>125369</v>
      </c>
      <c r="J23" s="20">
        <v>10</v>
      </c>
      <c r="K23" s="20">
        <v>122834</v>
      </c>
      <c r="L23" s="20">
        <f t="shared" si="0"/>
        <v>118</v>
      </c>
      <c r="M23" s="20">
        <f t="shared" si="1"/>
        <v>618800</v>
      </c>
    </row>
    <row r="24" spans="1:13" ht="12.75">
      <c r="A24" s="32">
        <v>2013</v>
      </c>
      <c r="B24" s="23">
        <v>33</v>
      </c>
      <c r="C24" s="23">
        <v>133871</v>
      </c>
      <c r="D24" s="23">
        <v>32</v>
      </c>
      <c r="E24" s="23">
        <v>117179</v>
      </c>
      <c r="F24" s="23">
        <v>11</v>
      </c>
      <c r="G24" s="23">
        <v>118978</v>
      </c>
      <c r="H24" s="23">
        <v>21</v>
      </c>
      <c r="I24" s="23">
        <v>125335</v>
      </c>
      <c r="J24" s="23">
        <v>8</v>
      </c>
      <c r="K24" s="23">
        <v>122035</v>
      </c>
      <c r="L24" s="23">
        <f t="shared" si="0"/>
        <v>105</v>
      </c>
      <c r="M24" s="23">
        <f t="shared" si="1"/>
        <v>617398</v>
      </c>
    </row>
    <row r="25" spans="7:15" ht="12.75"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.75">
      <c r="A26" s="83" t="s">
        <v>24</v>
      </c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.75">
      <c r="A27" s="83"/>
      <c r="G27" s="40"/>
      <c r="H27" s="40"/>
      <c r="I27" s="40"/>
      <c r="J27" s="40"/>
      <c r="K27" s="40"/>
      <c r="L27" s="40"/>
      <c r="M27" s="40"/>
      <c r="N27" s="40"/>
      <c r="O27" s="40"/>
    </row>
    <row r="28" spans="1:7" ht="12.75">
      <c r="A28" s="124" t="s">
        <v>22</v>
      </c>
      <c r="B28" s="118" t="s">
        <v>68</v>
      </c>
      <c r="C28" s="118"/>
      <c r="D28" s="118"/>
      <c r="E28" s="118"/>
      <c r="F28" s="118"/>
      <c r="G28" s="118"/>
    </row>
    <row r="29" spans="1:7" ht="12.75">
      <c r="A29" s="125"/>
      <c r="B29" s="48" t="s">
        <v>9</v>
      </c>
      <c r="C29" s="48">
        <v>2</v>
      </c>
      <c r="D29" s="48">
        <v>3</v>
      </c>
      <c r="E29" s="48">
        <v>4</v>
      </c>
      <c r="F29" s="48" t="s">
        <v>63</v>
      </c>
      <c r="G29" s="48" t="s">
        <v>180</v>
      </c>
    </row>
    <row r="30" spans="1:7" ht="12.75">
      <c r="A30" s="49" t="s">
        <v>11</v>
      </c>
      <c r="B30" s="41">
        <f>((SUM(B10:B14)/5)/(SUM($C10:$C14)/5))*100000</f>
        <v>51.19270343226055</v>
      </c>
      <c r="C30" s="41">
        <f aca="true" t="shared" si="2" ref="C30:C40">((SUM(D10:D14)/5)/(SUM($E10:$E14)/5))*100000</f>
        <v>50.01206686497033</v>
      </c>
      <c r="D30" s="41">
        <f aca="true" t="shared" si="3" ref="D30:D40">((SUM(F10:F14)/5)/(SUM($G10:$G14)/5))*100000</f>
        <v>45.737030615997455</v>
      </c>
      <c r="E30" s="41">
        <f aca="true" t="shared" si="4" ref="E30:E40">((SUM(H10:H14)/5)/(SUM($I10:$I14)/5))*100000</f>
        <v>44.81273118763106</v>
      </c>
      <c r="F30" s="41">
        <f>((SUM(J10:J14)/5)/(SUM($K10:$K14)/5))*100000</f>
        <v>27.275299663653254</v>
      </c>
      <c r="G30" s="41">
        <f>((SUM(L10:L14)/5)/(SUM(M10:M14)/5))*100000</f>
        <v>44.037551811851294</v>
      </c>
    </row>
    <row r="31" spans="1:7" ht="12.75">
      <c r="A31" s="28" t="s">
        <v>12</v>
      </c>
      <c r="B31" s="42">
        <f aca="true" t="shared" si="5" ref="B31:B40">((SUM(B11:B15)/5)/(SUM($C11:$C15)/5))*100000</f>
        <v>47.67201652629906</v>
      </c>
      <c r="C31" s="42">
        <f t="shared" si="2"/>
        <v>48.49760304271022</v>
      </c>
      <c r="D31" s="42">
        <f t="shared" si="3"/>
        <v>42.46152892497946</v>
      </c>
      <c r="E31" s="42">
        <f t="shared" si="4"/>
        <v>41.29205166960126</v>
      </c>
      <c r="F31" s="42">
        <f aca="true" t="shared" si="6" ref="F31:F40">((SUM(J11:J15)/5)/(SUM($K11:$K15)/5))*100000</f>
        <v>24.68706587648579</v>
      </c>
      <c r="G31" s="42">
        <f aca="true" t="shared" si="7" ref="G31:G40">((SUM(L11:L15)/5)/(SUM(M11:M15)/5))*100000</f>
        <v>41.09111001250473</v>
      </c>
    </row>
    <row r="32" spans="1:7" ht="12.75">
      <c r="A32" s="28" t="s">
        <v>13</v>
      </c>
      <c r="B32" s="42">
        <f t="shared" si="5"/>
        <v>46.243680683465925</v>
      </c>
      <c r="C32" s="42">
        <f t="shared" si="2"/>
        <v>48.70478051570469</v>
      </c>
      <c r="D32" s="42">
        <f t="shared" si="3"/>
        <v>37.33363200238936</v>
      </c>
      <c r="E32" s="42">
        <f t="shared" si="4"/>
        <v>35.79460124036075</v>
      </c>
      <c r="F32" s="42">
        <f t="shared" si="6"/>
        <v>22.89377289377289</v>
      </c>
      <c r="G32" s="42">
        <f t="shared" si="7"/>
        <v>38.399197113038475</v>
      </c>
    </row>
    <row r="33" spans="1:7" ht="12.75">
      <c r="A33" s="28" t="s">
        <v>14</v>
      </c>
      <c r="B33" s="42">
        <f t="shared" si="5"/>
        <v>43.12602039244679</v>
      </c>
      <c r="C33" s="42">
        <f t="shared" si="2"/>
        <v>46.546984495924875</v>
      </c>
      <c r="D33" s="42">
        <f t="shared" si="3"/>
        <v>33.42496563788579</v>
      </c>
      <c r="E33" s="42">
        <f t="shared" si="4"/>
        <v>34.06232939672348</v>
      </c>
      <c r="F33" s="42">
        <f t="shared" si="6"/>
        <v>22.175309123809186</v>
      </c>
      <c r="G33" s="42">
        <f t="shared" si="7"/>
        <v>36.015942027694564</v>
      </c>
    </row>
    <row r="34" spans="1:7" ht="12.75">
      <c r="A34" s="28" t="s">
        <v>15</v>
      </c>
      <c r="B34" s="42">
        <f t="shared" si="5"/>
        <v>42.7004182451223</v>
      </c>
      <c r="C34" s="42">
        <f t="shared" si="2"/>
        <v>42.25432184886474</v>
      </c>
      <c r="D34" s="42">
        <f t="shared" si="3"/>
        <v>29.246708565983564</v>
      </c>
      <c r="E34" s="42">
        <f t="shared" si="4"/>
        <v>31.29032910887945</v>
      </c>
      <c r="F34" s="42">
        <f t="shared" si="6"/>
        <v>20.017537753225586</v>
      </c>
      <c r="G34" s="42">
        <f t="shared" si="7"/>
        <v>33.2808089279074</v>
      </c>
    </row>
    <row r="35" spans="1:7" ht="12.75">
      <c r="A35" s="28" t="s">
        <v>16</v>
      </c>
      <c r="B35" s="42">
        <f t="shared" si="5"/>
        <v>38.647208192650055</v>
      </c>
      <c r="C35" s="42">
        <f t="shared" si="2"/>
        <v>38.02906171506374</v>
      </c>
      <c r="D35" s="42">
        <f t="shared" si="3"/>
        <v>27.576981778588532</v>
      </c>
      <c r="E35" s="42">
        <f t="shared" si="4"/>
        <v>25.449066737445257</v>
      </c>
      <c r="F35" s="42">
        <f t="shared" si="6"/>
        <v>19.980745826748766</v>
      </c>
      <c r="G35" s="42">
        <f t="shared" si="7"/>
        <v>30.0807496280967</v>
      </c>
    </row>
    <row r="36" spans="1:7" ht="12.75">
      <c r="A36" s="28" t="s">
        <v>17</v>
      </c>
      <c r="B36" s="42">
        <f t="shared" si="5"/>
        <v>36.606233275349815</v>
      </c>
      <c r="C36" s="42">
        <f t="shared" si="2"/>
        <v>33.79439300009723</v>
      </c>
      <c r="D36" s="42">
        <f t="shared" si="3"/>
        <v>23.857291765071324</v>
      </c>
      <c r="E36" s="42">
        <f t="shared" si="4"/>
        <v>22.095915076465968</v>
      </c>
      <c r="F36" s="42">
        <f t="shared" si="6"/>
        <v>18.41258930105811</v>
      </c>
      <c r="G36" s="42">
        <f t="shared" si="7"/>
        <v>27.105922243581826</v>
      </c>
    </row>
    <row r="37" spans="1:7" ht="12.75">
      <c r="A37" s="28" t="s">
        <v>18</v>
      </c>
      <c r="B37" s="42">
        <f t="shared" si="5"/>
        <v>34.92930050841537</v>
      </c>
      <c r="C37" s="42">
        <f t="shared" si="2"/>
        <v>32.13143379220699</v>
      </c>
      <c r="D37" s="42">
        <f t="shared" si="3"/>
        <v>22.83552430201843</v>
      </c>
      <c r="E37" s="42">
        <f t="shared" si="4"/>
        <v>19.050887913077567</v>
      </c>
      <c r="F37" s="42">
        <f t="shared" si="6"/>
        <v>15.879317189360856</v>
      </c>
      <c r="G37" s="42">
        <f t="shared" si="7"/>
        <v>25.102475790143306</v>
      </c>
    </row>
    <row r="38" spans="1:7" ht="12.75">
      <c r="A38" s="28" t="s">
        <v>19</v>
      </c>
      <c r="B38" s="42">
        <f t="shared" si="5"/>
        <v>31.81289947704823</v>
      </c>
      <c r="C38" s="42">
        <f t="shared" si="2"/>
        <v>29.704391794326792</v>
      </c>
      <c r="D38" s="42">
        <f t="shared" si="3"/>
        <v>22.759014780260895</v>
      </c>
      <c r="E38" s="42">
        <f t="shared" si="4"/>
        <v>16.76334583731331</v>
      </c>
      <c r="F38" s="42">
        <f t="shared" si="6"/>
        <v>13.573810752667804</v>
      </c>
      <c r="G38" s="42">
        <f t="shared" si="7"/>
        <v>23.020962005005956</v>
      </c>
    </row>
    <row r="39" spans="1:7" ht="12.75">
      <c r="A39" s="28" t="s">
        <v>20</v>
      </c>
      <c r="B39" s="42">
        <f t="shared" si="5"/>
        <v>28.91607293308791</v>
      </c>
      <c r="C39" s="42">
        <f t="shared" si="2"/>
        <v>28.444265970618744</v>
      </c>
      <c r="D39" s="42">
        <f t="shared" si="3"/>
        <v>20.97980652323307</v>
      </c>
      <c r="E39" s="42">
        <f t="shared" si="4"/>
        <v>16.34572963845785</v>
      </c>
      <c r="F39" s="42">
        <f t="shared" si="6"/>
        <v>12.937643751597241</v>
      </c>
      <c r="G39" s="42">
        <f t="shared" si="7"/>
        <v>21.588918961948732</v>
      </c>
    </row>
    <row r="40" spans="1:7" ht="12.75">
      <c r="A40" s="32" t="s">
        <v>21</v>
      </c>
      <c r="B40" s="43">
        <f t="shared" si="5"/>
        <v>28.38708151232177</v>
      </c>
      <c r="C40" s="43">
        <f t="shared" si="2"/>
        <v>29.035024342154127</v>
      </c>
      <c r="D40" s="43">
        <f t="shared" si="3"/>
        <v>17.80315698224842</v>
      </c>
      <c r="E40" s="43">
        <f t="shared" si="4"/>
        <v>15.749133797641132</v>
      </c>
      <c r="F40" s="43">
        <f t="shared" si="6"/>
        <v>10.80707912072314</v>
      </c>
      <c r="G40" s="43">
        <f t="shared" si="7"/>
        <v>20.427541713713612</v>
      </c>
    </row>
    <row r="42" spans="1:7" ht="12.75">
      <c r="A42" s="39" t="s">
        <v>181</v>
      </c>
      <c r="D42" s="38" t="s">
        <v>188</v>
      </c>
      <c r="G42" s="103">
        <f>(G40-G30)/G30</f>
        <v>-0.536133575249835</v>
      </c>
    </row>
  </sheetData>
  <sheetProtection/>
  <mergeCells count="10">
    <mergeCell ref="H8:I8"/>
    <mergeCell ref="J8:K8"/>
    <mergeCell ref="L8:M8"/>
    <mergeCell ref="B7:M7"/>
    <mergeCell ref="B28:G28"/>
    <mergeCell ref="A28:A29"/>
    <mergeCell ref="A8:A9"/>
    <mergeCell ref="B8:C8"/>
    <mergeCell ref="D8:E8"/>
    <mergeCell ref="F8:G8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421875" style="39" customWidth="1"/>
    <col min="2" max="2" width="15.00390625" style="38" bestFit="1" customWidth="1"/>
    <col min="3" max="3" width="13.140625" style="38" bestFit="1" customWidth="1"/>
    <col min="4" max="4" width="5.7109375" style="38" bestFit="1" customWidth="1"/>
    <col min="5" max="5" width="14.8515625" style="38" bestFit="1" customWidth="1"/>
    <col min="6" max="6" width="14.7109375" style="38" bestFit="1" customWidth="1"/>
    <col min="7" max="7" width="10.140625" style="38" bestFit="1" customWidth="1"/>
    <col min="8" max="8" width="5.7109375" style="38" bestFit="1" customWidth="1"/>
    <col min="9" max="9" width="10.140625" style="38" customWidth="1"/>
    <col min="10" max="10" width="5.7109375" style="38" bestFit="1" customWidth="1"/>
    <col min="11" max="11" width="13.140625" style="38" bestFit="1" customWidth="1"/>
    <col min="12" max="12" width="6.7109375" style="38" customWidth="1"/>
    <col min="13" max="14" width="10.140625" style="38" bestFit="1" customWidth="1"/>
    <col min="15" max="15" width="9.8515625" style="38" bestFit="1" customWidth="1"/>
    <col min="16" max="16" width="13.140625" style="38" bestFit="1" customWidth="1"/>
    <col min="17" max="17" width="10.140625" style="38" bestFit="1" customWidth="1"/>
    <col min="18" max="18" width="10.140625" style="38" customWidth="1"/>
    <col min="19" max="19" width="10.140625" style="38" bestFit="1" customWidth="1"/>
    <col min="20" max="20" width="9.8515625" style="38" bestFit="1" customWidth="1"/>
    <col min="21" max="21" width="13.140625" style="38" bestFit="1" customWidth="1"/>
    <col min="22" max="22" width="10.140625" style="38" bestFit="1" customWidth="1"/>
    <col min="23" max="23" width="14.7109375" style="38" bestFit="1" customWidth="1"/>
    <col min="24" max="24" width="14.7109375" style="38" customWidth="1"/>
    <col min="25" max="26" width="10.140625" style="38" bestFit="1" customWidth="1"/>
    <col min="27" max="27" width="10.140625" style="38" customWidth="1"/>
    <col min="28" max="28" width="14.8515625" style="38" bestFit="1" customWidth="1"/>
    <col min="29" max="29" width="9.421875" style="38" bestFit="1" customWidth="1"/>
    <col min="30" max="30" width="9.8515625" style="38" bestFit="1" customWidth="1"/>
    <col min="31" max="31" width="13.140625" style="38" bestFit="1" customWidth="1"/>
    <col min="32" max="32" width="6.7109375" style="38" bestFit="1" customWidth="1"/>
    <col min="33" max="35" width="10.140625" style="38" bestFit="1" customWidth="1"/>
    <col min="36" max="36" width="13.140625" style="38" bestFit="1" customWidth="1"/>
    <col min="37" max="37" width="6.7109375" style="38" bestFit="1" customWidth="1"/>
    <col min="38" max="38" width="9.421875" style="38" bestFit="1" customWidth="1"/>
    <col min="39" max="39" width="10.140625" style="38" bestFit="1" customWidth="1"/>
    <col min="40" max="40" width="9.8515625" style="38" bestFit="1" customWidth="1"/>
    <col min="41" max="41" width="13.140625" style="38" bestFit="1" customWidth="1"/>
    <col min="42" max="42" width="6.7109375" style="38" customWidth="1"/>
    <col min="43" max="43" width="10.140625" style="38" bestFit="1" customWidth="1"/>
    <col min="44" max="44" width="14.7109375" style="38" bestFit="1" customWidth="1"/>
    <col min="45" max="45" width="9.8515625" style="38" bestFit="1" customWidth="1"/>
    <col min="46" max="46" width="13.140625" style="38" bestFit="1" customWidth="1"/>
    <col min="47" max="48" width="9.140625" style="38" customWidth="1"/>
    <col min="49" max="49" width="10.140625" style="38" bestFit="1" customWidth="1"/>
    <col min="50" max="50" width="9.8515625" style="38" bestFit="1" customWidth="1"/>
    <col min="51" max="51" width="13.140625" style="38" bestFit="1" customWidth="1"/>
    <col min="52" max="16384" width="9.140625" style="38" customWidth="1"/>
  </cols>
  <sheetData>
    <row r="1" spans="1:7" ht="15.75">
      <c r="A1" s="84" t="s">
        <v>130</v>
      </c>
      <c r="B1" s="46"/>
      <c r="C1" s="46"/>
      <c r="D1" s="46"/>
      <c r="E1" s="46"/>
      <c r="F1" s="46"/>
      <c r="G1" s="46"/>
    </row>
    <row r="2" spans="1:7" ht="15.75">
      <c r="A2" s="84" t="s">
        <v>182</v>
      </c>
      <c r="B2" s="46"/>
      <c r="C2" s="46"/>
      <c r="D2" s="46"/>
      <c r="E2" s="46"/>
      <c r="F2" s="46"/>
      <c r="G2" s="46"/>
    </row>
    <row r="3" ht="15.75">
      <c r="A3" s="85" t="s">
        <v>69</v>
      </c>
    </row>
    <row r="5" ht="12.75">
      <c r="A5" s="82" t="s">
        <v>23</v>
      </c>
    </row>
    <row r="6" ht="12.75">
      <c r="A6" s="37"/>
    </row>
    <row r="7" spans="1:13" ht="12.75">
      <c r="A7" s="28"/>
      <c r="B7" s="118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2.75">
      <c r="A8" s="119" t="s">
        <v>0</v>
      </c>
      <c r="B8" s="118" t="s">
        <v>9</v>
      </c>
      <c r="C8" s="118"/>
      <c r="D8" s="118">
        <v>2</v>
      </c>
      <c r="E8" s="118"/>
      <c r="F8" s="118">
        <v>3</v>
      </c>
      <c r="G8" s="118"/>
      <c r="H8" s="118">
        <v>4</v>
      </c>
      <c r="I8" s="118"/>
      <c r="J8" s="118" t="s">
        <v>63</v>
      </c>
      <c r="K8" s="118"/>
      <c r="L8" s="118" t="s">
        <v>180</v>
      </c>
      <c r="M8" s="118"/>
    </row>
    <row r="9" spans="1:13" ht="12.75">
      <c r="A9" s="122"/>
      <c r="B9" s="55" t="s">
        <v>81</v>
      </c>
      <c r="C9" s="48" t="s">
        <v>56</v>
      </c>
      <c r="D9" s="55" t="s">
        <v>81</v>
      </c>
      <c r="E9" s="48" t="s">
        <v>56</v>
      </c>
      <c r="F9" s="55" t="s">
        <v>81</v>
      </c>
      <c r="G9" s="48" t="s">
        <v>56</v>
      </c>
      <c r="H9" s="55" t="s">
        <v>81</v>
      </c>
      <c r="I9" s="48" t="s">
        <v>56</v>
      </c>
      <c r="J9" s="55" t="s">
        <v>81</v>
      </c>
      <c r="K9" s="48" t="s">
        <v>56</v>
      </c>
      <c r="L9" s="55" t="s">
        <v>81</v>
      </c>
      <c r="M9" s="51" t="s">
        <v>56</v>
      </c>
    </row>
    <row r="10" spans="1:13" ht="12.75">
      <c r="A10" s="49" t="s">
        <v>52</v>
      </c>
      <c r="B10" s="20">
        <v>105</v>
      </c>
      <c r="C10" s="20">
        <v>174665</v>
      </c>
      <c r="D10" s="20">
        <v>80</v>
      </c>
      <c r="E10" s="20">
        <v>139574</v>
      </c>
      <c r="F10" s="20">
        <v>67</v>
      </c>
      <c r="G10" s="20">
        <v>130172</v>
      </c>
      <c r="H10" s="20">
        <v>50</v>
      </c>
      <c r="I10" s="20">
        <v>126472</v>
      </c>
      <c r="J10" s="20">
        <v>76</v>
      </c>
      <c r="K10" s="20">
        <v>135315</v>
      </c>
      <c r="L10" s="18">
        <f>SUM(J10,H10,F10,D10,B10)</f>
        <v>378</v>
      </c>
      <c r="M10" s="18">
        <f>SUM(K10,I10,G10,E10,C10)</f>
        <v>706198</v>
      </c>
    </row>
    <row r="11" spans="1:13" ht="12.75">
      <c r="A11" s="28">
        <v>1999</v>
      </c>
      <c r="B11" s="20">
        <v>108</v>
      </c>
      <c r="C11" s="20">
        <v>170855</v>
      </c>
      <c r="D11" s="20">
        <v>87</v>
      </c>
      <c r="E11" s="20">
        <v>139632</v>
      </c>
      <c r="F11" s="20">
        <v>63</v>
      </c>
      <c r="G11" s="20">
        <v>130229</v>
      </c>
      <c r="H11" s="20">
        <v>55</v>
      </c>
      <c r="I11" s="20">
        <v>127629</v>
      </c>
      <c r="J11" s="20">
        <v>63</v>
      </c>
      <c r="K11" s="20">
        <v>136740</v>
      </c>
      <c r="L11" s="20">
        <f aca="true" t="shared" si="0" ref="L11:M25">SUM(J11,H11,F11,D11,B11)</f>
        <v>376</v>
      </c>
      <c r="M11" s="20">
        <f t="shared" si="0"/>
        <v>705085</v>
      </c>
    </row>
    <row r="12" spans="1:13" ht="12.75">
      <c r="A12" s="28">
        <v>2000</v>
      </c>
      <c r="B12" s="20">
        <v>92</v>
      </c>
      <c r="C12" s="20">
        <v>166560</v>
      </c>
      <c r="D12" s="20">
        <v>76</v>
      </c>
      <c r="E12" s="20">
        <v>139374</v>
      </c>
      <c r="F12" s="20">
        <v>64</v>
      </c>
      <c r="G12" s="20">
        <v>130242</v>
      </c>
      <c r="H12" s="20">
        <v>52</v>
      </c>
      <c r="I12" s="20">
        <v>128022</v>
      </c>
      <c r="J12" s="20">
        <v>49</v>
      </c>
      <c r="K12" s="20">
        <v>137352</v>
      </c>
      <c r="L12" s="20">
        <f t="shared" si="0"/>
        <v>333</v>
      </c>
      <c r="M12" s="20">
        <f t="shared" si="0"/>
        <v>701550</v>
      </c>
    </row>
    <row r="13" spans="1:13" ht="12.75">
      <c r="A13" s="28">
        <v>2001</v>
      </c>
      <c r="B13" s="20">
        <v>86</v>
      </c>
      <c r="C13" s="20">
        <v>161600</v>
      </c>
      <c r="D13" s="20">
        <v>60</v>
      </c>
      <c r="E13" s="20">
        <v>138121</v>
      </c>
      <c r="F13" s="20">
        <v>53</v>
      </c>
      <c r="G13" s="20">
        <v>129234</v>
      </c>
      <c r="H13" s="20">
        <v>44</v>
      </c>
      <c r="I13" s="20">
        <v>127918</v>
      </c>
      <c r="J13" s="20">
        <v>38</v>
      </c>
      <c r="K13" s="20">
        <v>137240</v>
      </c>
      <c r="L13" s="20">
        <f t="shared" si="0"/>
        <v>281</v>
      </c>
      <c r="M13" s="20">
        <f t="shared" si="0"/>
        <v>694113</v>
      </c>
    </row>
    <row r="14" spans="1:13" ht="12.75">
      <c r="A14" s="28">
        <v>2002</v>
      </c>
      <c r="B14" s="20">
        <v>77</v>
      </c>
      <c r="C14" s="20">
        <v>156973</v>
      </c>
      <c r="D14" s="20">
        <v>52</v>
      </c>
      <c r="E14" s="20">
        <v>136420</v>
      </c>
      <c r="F14" s="20">
        <v>51</v>
      </c>
      <c r="G14" s="20">
        <v>129160</v>
      </c>
      <c r="H14" s="20">
        <v>40</v>
      </c>
      <c r="I14" s="20">
        <v>128135</v>
      </c>
      <c r="J14" s="20">
        <v>38</v>
      </c>
      <c r="K14" s="20">
        <v>137342</v>
      </c>
      <c r="L14" s="20">
        <f t="shared" si="0"/>
        <v>258</v>
      </c>
      <c r="M14" s="20">
        <f t="shared" si="0"/>
        <v>688030</v>
      </c>
    </row>
    <row r="15" spans="1:13" ht="12.75">
      <c r="A15" s="28">
        <v>2003</v>
      </c>
      <c r="B15" s="20">
        <v>73</v>
      </c>
      <c r="C15" s="20">
        <v>152721</v>
      </c>
      <c r="D15" s="20">
        <v>69</v>
      </c>
      <c r="E15" s="20">
        <v>134287</v>
      </c>
      <c r="F15" s="20">
        <v>44</v>
      </c>
      <c r="G15" s="20">
        <v>128313</v>
      </c>
      <c r="H15" s="20">
        <v>43</v>
      </c>
      <c r="I15" s="20">
        <v>128739</v>
      </c>
      <c r="J15" s="20">
        <v>39</v>
      </c>
      <c r="K15" s="20">
        <v>136928</v>
      </c>
      <c r="L15" s="20">
        <f t="shared" si="0"/>
        <v>268</v>
      </c>
      <c r="M15" s="20">
        <f t="shared" si="0"/>
        <v>680988</v>
      </c>
    </row>
    <row r="16" spans="1:13" ht="12.75">
      <c r="A16" s="28">
        <v>2004</v>
      </c>
      <c r="B16" s="20">
        <v>51</v>
      </c>
      <c r="C16" s="20">
        <v>148771</v>
      </c>
      <c r="D16" s="20">
        <v>44</v>
      </c>
      <c r="E16" s="20">
        <v>132244</v>
      </c>
      <c r="F16" s="20">
        <v>48</v>
      </c>
      <c r="G16" s="20">
        <v>128341</v>
      </c>
      <c r="H16" s="20">
        <v>27</v>
      </c>
      <c r="I16" s="20">
        <v>128956</v>
      </c>
      <c r="J16" s="20">
        <v>29</v>
      </c>
      <c r="K16" s="20">
        <v>135707</v>
      </c>
      <c r="L16" s="20">
        <f t="shared" si="0"/>
        <v>199</v>
      </c>
      <c r="M16" s="20">
        <f t="shared" si="0"/>
        <v>674019</v>
      </c>
    </row>
    <row r="17" spans="1:13" ht="12.75">
      <c r="A17" s="28">
        <v>2005</v>
      </c>
      <c r="B17" s="20">
        <v>59</v>
      </c>
      <c r="C17" s="20">
        <v>145445</v>
      </c>
      <c r="D17" s="20">
        <v>46</v>
      </c>
      <c r="E17" s="20">
        <v>130320</v>
      </c>
      <c r="F17" s="20">
        <v>34</v>
      </c>
      <c r="G17" s="20">
        <v>127804</v>
      </c>
      <c r="H17" s="20">
        <v>23</v>
      </c>
      <c r="I17" s="20">
        <v>128807</v>
      </c>
      <c r="J17" s="20">
        <v>30</v>
      </c>
      <c r="K17" s="20">
        <v>134191</v>
      </c>
      <c r="L17" s="20">
        <f t="shared" si="0"/>
        <v>192</v>
      </c>
      <c r="M17" s="20">
        <f t="shared" si="0"/>
        <v>666567</v>
      </c>
    </row>
    <row r="18" spans="1:13" ht="12.75">
      <c r="A18" s="28">
        <v>2006</v>
      </c>
      <c r="B18" s="20">
        <v>57</v>
      </c>
      <c r="C18" s="20">
        <v>142739</v>
      </c>
      <c r="D18" s="20">
        <v>51</v>
      </c>
      <c r="E18" s="20">
        <v>128426</v>
      </c>
      <c r="F18" s="20">
        <v>33</v>
      </c>
      <c r="G18" s="20">
        <v>126622</v>
      </c>
      <c r="H18" s="20">
        <v>27</v>
      </c>
      <c r="I18" s="20">
        <v>128302</v>
      </c>
      <c r="J18" s="20">
        <v>29</v>
      </c>
      <c r="K18" s="20">
        <v>132260</v>
      </c>
      <c r="L18" s="20">
        <f t="shared" si="0"/>
        <v>197</v>
      </c>
      <c r="M18" s="20">
        <f t="shared" si="0"/>
        <v>658349</v>
      </c>
    </row>
    <row r="19" spans="1:13" ht="12.75">
      <c r="A19" s="28">
        <v>2007</v>
      </c>
      <c r="B19" s="20">
        <v>41</v>
      </c>
      <c r="C19" s="20">
        <v>140996</v>
      </c>
      <c r="D19" s="20">
        <v>21</v>
      </c>
      <c r="E19" s="20">
        <v>125544</v>
      </c>
      <c r="F19" s="20">
        <v>19</v>
      </c>
      <c r="G19" s="20">
        <v>124889</v>
      </c>
      <c r="H19" s="20">
        <v>13</v>
      </c>
      <c r="I19" s="20">
        <v>127567</v>
      </c>
      <c r="J19" s="20">
        <v>24</v>
      </c>
      <c r="K19" s="20">
        <v>130327</v>
      </c>
      <c r="L19" s="20">
        <f t="shared" si="0"/>
        <v>118</v>
      </c>
      <c r="M19" s="20">
        <f t="shared" si="0"/>
        <v>649323</v>
      </c>
    </row>
    <row r="20" spans="1:13" ht="12.75">
      <c r="A20" s="28">
        <v>2008</v>
      </c>
      <c r="B20" s="20">
        <v>32</v>
      </c>
      <c r="C20" s="20">
        <v>138789</v>
      </c>
      <c r="D20" s="20">
        <v>20</v>
      </c>
      <c r="E20" s="20">
        <v>122451</v>
      </c>
      <c r="F20" s="20">
        <v>16</v>
      </c>
      <c r="G20" s="20">
        <v>123305</v>
      </c>
      <c r="H20" s="20">
        <v>17</v>
      </c>
      <c r="I20" s="20">
        <v>126863</v>
      </c>
      <c r="J20" s="20">
        <v>19</v>
      </c>
      <c r="K20" s="20">
        <v>128151</v>
      </c>
      <c r="L20" s="20">
        <f t="shared" si="0"/>
        <v>104</v>
      </c>
      <c r="M20" s="20">
        <f t="shared" si="0"/>
        <v>639559</v>
      </c>
    </row>
    <row r="21" spans="1:13" ht="12.75">
      <c r="A21" s="28">
        <v>2009</v>
      </c>
      <c r="B21" s="20">
        <v>53</v>
      </c>
      <c r="C21" s="20">
        <v>136829</v>
      </c>
      <c r="D21" s="20">
        <v>25</v>
      </c>
      <c r="E21" s="20">
        <v>120582</v>
      </c>
      <c r="F21" s="20">
        <v>24</v>
      </c>
      <c r="G21" s="20">
        <v>121927</v>
      </c>
      <c r="H21" s="20">
        <v>25</v>
      </c>
      <c r="I21" s="20">
        <v>126588</v>
      </c>
      <c r="J21" s="20">
        <v>20</v>
      </c>
      <c r="K21" s="20">
        <v>126799</v>
      </c>
      <c r="L21" s="20">
        <f t="shared" si="0"/>
        <v>147</v>
      </c>
      <c r="M21" s="20">
        <f t="shared" si="0"/>
        <v>632725</v>
      </c>
    </row>
    <row r="22" spans="1:13" ht="12.75">
      <c r="A22" s="28">
        <v>2010</v>
      </c>
      <c r="B22" s="20">
        <v>48</v>
      </c>
      <c r="C22" s="20">
        <v>136338</v>
      </c>
      <c r="D22" s="20">
        <v>28</v>
      </c>
      <c r="E22" s="20">
        <v>119216</v>
      </c>
      <c r="F22" s="20">
        <v>25</v>
      </c>
      <c r="G22" s="20">
        <v>120716</v>
      </c>
      <c r="H22" s="20">
        <v>18</v>
      </c>
      <c r="I22" s="20">
        <v>125821</v>
      </c>
      <c r="J22" s="20">
        <v>12</v>
      </c>
      <c r="K22" s="20">
        <v>124808</v>
      </c>
      <c r="L22" s="20">
        <f t="shared" si="0"/>
        <v>131</v>
      </c>
      <c r="M22" s="20">
        <f t="shared" si="0"/>
        <v>626899</v>
      </c>
    </row>
    <row r="23" spans="1:13" ht="12.75">
      <c r="A23" s="28">
        <v>2011</v>
      </c>
      <c r="B23" s="20">
        <v>52</v>
      </c>
      <c r="C23" s="20">
        <v>135448</v>
      </c>
      <c r="D23" s="20">
        <v>30</v>
      </c>
      <c r="E23" s="20">
        <v>118178</v>
      </c>
      <c r="F23" s="20">
        <v>31</v>
      </c>
      <c r="G23" s="20">
        <v>119910</v>
      </c>
      <c r="H23" s="20">
        <v>21</v>
      </c>
      <c r="I23" s="20">
        <v>125493</v>
      </c>
      <c r="J23" s="20">
        <v>23</v>
      </c>
      <c r="K23" s="20">
        <v>123488</v>
      </c>
      <c r="L23" s="20">
        <f t="shared" si="0"/>
        <v>157</v>
      </c>
      <c r="M23" s="20">
        <f t="shared" si="0"/>
        <v>622517</v>
      </c>
    </row>
    <row r="24" spans="1:13" ht="12.75">
      <c r="A24" s="28">
        <v>2012</v>
      </c>
      <c r="B24" s="20">
        <v>43</v>
      </c>
      <c r="C24" s="20">
        <v>133878</v>
      </c>
      <c r="D24" s="20">
        <v>20</v>
      </c>
      <c r="E24" s="20">
        <v>117233</v>
      </c>
      <c r="F24" s="20">
        <v>23</v>
      </c>
      <c r="G24" s="20">
        <v>119486</v>
      </c>
      <c r="H24" s="20">
        <v>22</v>
      </c>
      <c r="I24" s="20">
        <v>125369</v>
      </c>
      <c r="J24" s="20">
        <v>25</v>
      </c>
      <c r="K24" s="20">
        <v>122834</v>
      </c>
      <c r="L24" s="20">
        <f t="shared" si="0"/>
        <v>133</v>
      </c>
      <c r="M24" s="20">
        <f t="shared" si="0"/>
        <v>618800</v>
      </c>
    </row>
    <row r="25" spans="1:13" ht="12.75">
      <c r="A25" s="32">
        <v>2013</v>
      </c>
      <c r="B25" s="23">
        <v>30</v>
      </c>
      <c r="C25" s="23">
        <v>133871</v>
      </c>
      <c r="D25" s="23">
        <v>28</v>
      </c>
      <c r="E25" s="23">
        <v>117179</v>
      </c>
      <c r="F25" s="23">
        <v>19</v>
      </c>
      <c r="G25" s="23">
        <v>118978</v>
      </c>
      <c r="H25" s="23">
        <v>14</v>
      </c>
      <c r="I25" s="23">
        <v>125335</v>
      </c>
      <c r="J25" s="23">
        <v>13</v>
      </c>
      <c r="K25" s="23">
        <v>122035</v>
      </c>
      <c r="L25" s="23">
        <f t="shared" si="0"/>
        <v>104</v>
      </c>
      <c r="M25" s="23">
        <f t="shared" si="0"/>
        <v>617398</v>
      </c>
    </row>
    <row r="26" spans="10:25" ht="12.75"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>
      <c r="A27" s="83" t="s">
        <v>24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V27" s="40"/>
      <c r="W27" s="40"/>
      <c r="X27" s="40"/>
      <c r="Y27" s="40"/>
    </row>
    <row r="28" spans="1:25" ht="12.75">
      <c r="A28" s="3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V28" s="40"/>
      <c r="W28" s="40"/>
      <c r="X28" s="40"/>
      <c r="Y28" s="40"/>
    </row>
    <row r="29" spans="1:11" ht="12.75">
      <c r="A29" s="124" t="s">
        <v>22</v>
      </c>
      <c r="B29" s="118" t="s">
        <v>68</v>
      </c>
      <c r="C29" s="118"/>
      <c r="D29" s="118"/>
      <c r="E29" s="118"/>
      <c r="F29" s="118"/>
      <c r="G29" s="118"/>
      <c r="H29" s="50"/>
      <c r="I29" s="50"/>
      <c r="J29" s="50"/>
      <c r="K29" s="50"/>
    </row>
    <row r="30" spans="1:11" ht="12.75">
      <c r="A30" s="125"/>
      <c r="B30" s="51" t="s">
        <v>9</v>
      </c>
      <c r="C30" s="51">
        <v>2</v>
      </c>
      <c r="D30" s="51">
        <v>3</v>
      </c>
      <c r="E30" s="51">
        <v>4</v>
      </c>
      <c r="F30" s="51" t="s">
        <v>63</v>
      </c>
      <c r="G30" s="51" t="s">
        <v>180</v>
      </c>
      <c r="H30" s="40"/>
      <c r="I30" s="40"/>
      <c r="J30" s="40"/>
      <c r="K30" s="40"/>
    </row>
    <row r="31" spans="1:7" s="40" customFormat="1" ht="12.75">
      <c r="A31" s="49" t="s">
        <v>53</v>
      </c>
      <c r="B31" s="41">
        <f aca="true" t="shared" si="1" ref="B31:B42">((SUM(B10:B14)/5)/(SUM($C10:$C14)/5))*100000</f>
        <v>56.34121588677823</v>
      </c>
      <c r="C31" s="41">
        <f aca="true" t="shared" si="2" ref="C31:C42">((SUM(D10:D14)/5)/(SUM($E10:$E14)/5))*100000</f>
        <v>51.21760846951687</v>
      </c>
      <c r="D31" s="41">
        <f aca="true" t="shared" si="3" ref="D31:D42">((SUM(F10:F14)/5)/(SUM($G10:$G14)/5))*100000</f>
        <v>45.91417746599963</v>
      </c>
      <c r="E31" s="41">
        <f aca="true" t="shared" si="4" ref="E31:E42">((SUM(H10:H14)/5)/(SUM($I10:$I14)/5))*100000</f>
        <v>37.76387704959134</v>
      </c>
      <c r="F31" s="41">
        <f aca="true" t="shared" si="5" ref="F31:F42">((SUM(J10:J14)/5)/(SUM($K10:$K14)/5))*100000</f>
        <v>38.597111941858714</v>
      </c>
      <c r="G31" s="42">
        <f aca="true" t="shared" si="6" ref="G31:G42">((SUM(L10:L14)/5)/(SUM($M10:$M14)/5))*100000</f>
        <v>46.523924627808604</v>
      </c>
    </row>
    <row r="32" spans="1:11" ht="12.75">
      <c r="A32" s="28" t="s">
        <v>11</v>
      </c>
      <c r="B32" s="42">
        <f t="shared" si="1"/>
        <v>53.91308863880581</v>
      </c>
      <c r="C32" s="42">
        <f t="shared" si="2"/>
        <v>50.01206686497033</v>
      </c>
      <c r="D32" s="42">
        <f t="shared" si="3"/>
        <v>42.49217371418682</v>
      </c>
      <c r="E32" s="42">
        <f t="shared" si="4"/>
        <v>36.53720940036818</v>
      </c>
      <c r="F32" s="42">
        <f t="shared" si="5"/>
        <v>33.109588361760906</v>
      </c>
      <c r="G32" s="42">
        <f t="shared" si="6"/>
        <v>43.69170716411424</v>
      </c>
      <c r="H32" s="40"/>
      <c r="I32" s="40"/>
      <c r="J32" s="40"/>
      <c r="K32" s="40"/>
    </row>
    <row r="33" spans="1:11" ht="12.75">
      <c r="A33" s="28" t="s">
        <v>12</v>
      </c>
      <c r="B33" s="42">
        <f t="shared" si="1"/>
        <v>48.18051803591292</v>
      </c>
      <c r="C33" s="42">
        <f t="shared" si="2"/>
        <v>44.23569247229023</v>
      </c>
      <c r="D33" s="42">
        <f t="shared" si="3"/>
        <v>40.291961753630154</v>
      </c>
      <c r="E33" s="42">
        <f t="shared" si="4"/>
        <v>32.09872695825608</v>
      </c>
      <c r="F33" s="42">
        <f t="shared" si="5"/>
        <v>28.192921385572532</v>
      </c>
      <c r="G33" s="42">
        <f t="shared" si="6"/>
        <v>38.93913397504871</v>
      </c>
      <c r="H33" s="40"/>
      <c r="I33" s="40"/>
      <c r="J33" s="40"/>
      <c r="K33" s="40"/>
    </row>
    <row r="34" spans="1:11" ht="12.75">
      <c r="A34" s="28" t="s">
        <v>13</v>
      </c>
      <c r="B34" s="42">
        <f t="shared" si="1"/>
        <v>45.198625752766134</v>
      </c>
      <c r="C34" s="42">
        <f t="shared" si="2"/>
        <v>40.36390067203661</v>
      </c>
      <c r="D34" s="42">
        <f t="shared" si="3"/>
        <v>35.7780640022898</v>
      </c>
      <c r="E34" s="42">
        <f t="shared" si="4"/>
        <v>27.54628008497327</v>
      </c>
      <c r="F34" s="42">
        <f t="shared" si="5"/>
        <v>25.53536207382361</v>
      </c>
      <c r="G34" s="42">
        <f t="shared" si="6"/>
        <v>35.19681571646527</v>
      </c>
      <c r="H34" s="40"/>
      <c r="I34" s="40"/>
      <c r="J34" s="40"/>
      <c r="K34" s="40"/>
    </row>
    <row r="35" spans="1:11" ht="12.75">
      <c r="A35" s="28" t="s">
        <v>14</v>
      </c>
      <c r="B35" s="42">
        <f t="shared" si="1"/>
        <v>42.45636169070072</v>
      </c>
      <c r="C35" s="42">
        <f t="shared" si="2"/>
        <v>39.595162136143884</v>
      </c>
      <c r="D35" s="42">
        <f t="shared" si="3"/>
        <v>32.80019992502811</v>
      </c>
      <c r="E35" s="42">
        <f t="shared" si="4"/>
        <v>24.88572010719524</v>
      </c>
      <c r="F35" s="42">
        <f t="shared" si="5"/>
        <v>24.392840036190105</v>
      </c>
      <c r="G35" s="42">
        <f t="shared" si="6"/>
        <v>33.0764710790204</v>
      </c>
      <c r="H35" s="40"/>
      <c r="I35" s="40"/>
      <c r="J35" s="40"/>
      <c r="K35" s="40"/>
    </row>
    <row r="36" spans="1:11" ht="12.75">
      <c r="A36" s="28" t="s">
        <v>15</v>
      </c>
      <c r="B36" s="42">
        <f t="shared" si="1"/>
        <v>38.457748483587714</v>
      </c>
      <c r="C36" s="42">
        <f t="shared" si="2"/>
        <v>35.493630353046385</v>
      </c>
      <c r="D36" s="42">
        <f t="shared" si="3"/>
        <v>27.988785616909</v>
      </c>
      <c r="E36" s="42">
        <f t="shared" si="4"/>
        <v>20.70454612677098</v>
      </c>
      <c r="F36" s="42">
        <f t="shared" si="5"/>
        <v>22.55707612490346</v>
      </c>
      <c r="G36" s="42">
        <f t="shared" si="6"/>
        <v>29.25587355214965</v>
      </c>
      <c r="H36" s="40"/>
      <c r="I36" s="40"/>
      <c r="J36" s="40"/>
      <c r="K36" s="40"/>
    </row>
    <row r="37" spans="1:11" ht="12.75">
      <c r="A37" s="28" t="s">
        <v>16</v>
      </c>
      <c r="B37" s="42">
        <f t="shared" si="1"/>
        <v>33.4849457264838</v>
      </c>
      <c r="C37" s="42">
        <f t="shared" si="2"/>
        <v>28.48267173720823</v>
      </c>
      <c r="D37" s="42">
        <f t="shared" si="3"/>
        <v>23.773260153955633</v>
      </c>
      <c r="E37" s="42">
        <f t="shared" si="4"/>
        <v>16.705829085316825</v>
      </c>
      <c r="F37" s="42">
        <f t="shared" si="5"/>
        <v>19.82937654018249</v>
      </c>
      <c r="G37" s="42">
        <f t="shared" si="6"/>
        <v>24.63640768327434</v>
      </c>
      <c r="H37" s="40"/>
      <c r="I37" s="40"/>
      <c r="J37" s="40"/>
      <c r="K37" s="40"/>
    </row>
    <row r="38" spans="1:11" ht="12.75">
      <c r="A38" s="28" t="s">
        <v>17</v>
      </c>
      <c r="B38" s="42">
        <f t="shared" si="1"/>
        <v>34.336079273777734</v>
      </c>
      <c r="C38" s="42">
        <f t="shared" si="2"/>
        <v>25.98342480667854</v>
      </c>
      <c r="D38" s="42">
        <f t="shared" si="3"/>
        <v>20.174622566436152</v>
      </c>
      <c r="E38" s="42">
        <f t="shared" si="4"/>
        <v>16.45440484417679</v>
      </c>
      <c r="F38" s="42">
        <f t="shared" si="5"/>
        <v>18.719465789409078</v>
      </c>
      <c r="G38" s="42">
        <f t="shared" si="6"/>
        <v>23.34805575072162</v>
      </c>
      <c r="H38" s="40"/>
      <c r="I38" s="40"/>
      <c r="J38" s="40"/>
      <c r="K38" s="40"/>
    </row>
    <row r="39" spans="1:11" ht="12.75">
      <c r="A39" s="28" t="s">
        <v>18</v>
      </c>
      <c r="B39" s="42">
        <f t="shared" si="1"/>
        <v>33.204396779604735</v>
      </c>
      <c r="C39" s="42">
        <f t="shared" si="2"/>
        <v>23.530595453888957</v>
      </c>
      <c r="D39" s="42">
        <f t="shared" si="3"/>
        <v>18.94862654848338</v>
      </c>
      <c r="E39" s="42">
        <f t="shared" si="4"/>
        <v>15.744535465353362</v>
      </c>
      <c r="F39" s="42">
        <f t="shared" si="5"/>
        <v>16.19067634993656</v>
      </c>
      <c r="G39" s="42">
        <f t="shared" si="6"/>
        <v>21.734690218297988</v>
      </c>
      <c r="H39" s="40"/>
      <c r="I39" s="40"/>
      <c r="J39" s="40"/>
      <c r="K39" s="40"/>
    </row>
    <row r="40" spans="1:11" ht="12.75">
      <c r="A40" s="28" t="s">
        <v>19</v>
      </c>
      <c r="B40" s="42">
        <f t="shared" si="1"/>
        <v>32.829750145264384</v>
      </c>
      <c r="C40" s="42">
        <f t="shared" si="2"/>
        <v>20.463025458314014</v>
      </c>
      <c r="D40" s="42">
        <f t="shared" si="3"/>
        <v>18.829400717482034</v>
      </c>
      <c r="E40" s="42">
        <f t="shared" si="4"/>
        <v>14.865608572711805</v>
      </c>
      <c r="F40" s="42">
        <f t="shared" si="5"/>
        <v>15.46783085769122</v>
      </c>
      <c r="G40" s="42">
        <f t="shared" si="6"/>
        <v>20.71886580450536</v>
      </c>
      <c r="H40" s="40"/>
      <c r="I40" s="40"/>
      <c r="J40" s="40"/>
      <c r="K40" s="40"/>
    </row>
    <row r="41" spans="1:11" ht="12.75">
      <c r="A41" s="28" t="s">
        <v>20</v>
      </c>
      <c r="B41" s="42">
        <f t="shared" si="1"/>
        <v>33.46631791240632</v>
      </c>
      <c r="C41" s="42">
        <f t="shared" si="2"/>
        <v>20.580263025800623</v>
      </c>
      <c r="D41" s="42">
        <f t="shared" si="3"/>
        <v>19.65824390759634</v>
      </c>
      <c r="E41" s="42">
        <f t="shared" si="4"/>
        <v>16.34572963845785</v>
      </c>
      <c r="F41" s="42">
        <f t="shared" si="5"/>
        <v>15.812675696396628</v>
      </c>
      <c r="G41" s="42">
        <f t="shared" si="6"/>
        <v>21.3978665817545</v>
      </c>
      <c r="H41" s="40"/>
      <c r="I41" s="40"/>
      <c r="J41" s="40"/>
      <c r="K41" s="40"/>
    </row>
    <row r="42" spans="1:11" ht="12.75">
      <c r="A42" s="32" t="s">
        <v>21</v>
      </c>
      <c r="B42" s="43">
        <f t="shared" si="1"/>
        <v>33.41396053012875</v>
      </c>
      <c r="C42" s="43">
        <f t="shared" si="2"/>
        <v>22.113884818733666</v>
      </c>
      <c r="D42" s="43">
        <f t="shared" si="3"/>
        <v>20.29892665265708</v>
      </c>
      <c r="E42" s="43">
        <f t="shared" si="4"/>
        <v>15.908215957213264</v>
      </c>
      <c r="F42" s="43">
        <f t="shared" si="5"/>
        <v>15.000871018317193</v>
      </c>
      <c r="G42" s="43">
        <f t="shared" si="6"/>
        <v>21.54993411556601</v>
      </c>
      <c r="H42" s="40"/>
      <c r="I42" s="40"/>
      <c r="J42" s="40"/>
      <c r="K42" s="40"/>
    </row>
    <row r="44" spans="4:7" ht="12.75">
      <c r="D44" s="38" t="s">
        <v>189</v>
      </c>
      <c r="G44" s="103">
        <f>(G42-G31)/G31</f>
        <v>-0.5367988773955447</v>
      </c>
    </row>
  </sheetData>
  <sheetProtection/>
  <mergeCells count="10">
    <mergeCell ref="L8:M8"/>
    <mergeCell ref="B7:M7"/>
    <mergeCell ref="B29:G29"/>
    <mergeCell ref="A29:A30"/>
    <mergeCell ref="A8:A9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0.00390625" style="39" customWidth="1"/>
    <col min="2" max="2" width="15.00390625" style="38" bestFit="1" customWidth="1"/>
    <col min="3" max="3" width="13.140625" style="38" bestFit="1" customWidth="1"/>
    <col min="4" max="4" width="5.7109375" style="38" bestFit="1" customWidth="1"/>
    <col min="5" max="5" width="13.140625" style="38" bestFit="1" customWidth="1"/>
    <col min="6" max="6" width="14.7109375" style="38" bestFit="1" customWidth="1"/>
    <col min="7" max="7" width="10.140625" style="38" bestFit="1" customWidth="1"/>
    <col min="8" max="8" width="5.7109375" style="38" bestFit="1" customWidth="1"/>
    <col min="9" max="9" width="10.140625" style="38" bestFit="1" customWidth="1"/>
    <col min="10" max="10" width="5.7109375" style="38" bestFit="1" customWidth="1"/>
    <col min="11" max="11" width="10.140625" style="38" bestFit="1" customWidth="1"/>
    <col min="12" max="12" width="5.7109375" style="38" bestFit="1" customWidth="1"/>
    <col min="13" max="13" width="9.8515625" style="38" bestFit="1" customWidth="1"/>
    <col min="14" max="15" width="10.140625" style="38" bestFit="1" customWidth="1"/>
    <col min="16" max="16" width="6.7109375" style="38" bestFit="1" customWidth="1"/>
    <col min="17" max="18" width="10.140625" style="38" bestFit="1" customWidth="1"/>
    <col min="19" max="19" width="9.7109375" style="38" bestFit="1" customWidth="1"/>
    <col min="20" max="20" width="10.140625" style="38" bestFit="1" customWidth="1"/>
    <col min="21" max="21" width="14.7109375" style="38" bestFit="1" customWidth="1"/>
    <col min="22" max="16384" width="9.140625" style="38" customWidth="1"/>
  </cols>
  <sheetData>
    <row r="1" spans="1:5" ht="15.75">
      <c r="A1" s="80" t="s">
        <v>74</v>
      </c>
      <c r="B1" s="46"/>
      <c r="C1" s="46"/>
      <c r="D1" s="46"/>
      <c r="E1" s="46"/>
    </row>
    <row r="2" spans="1:5" ht="15.75">
      <c r="A2" s="58" t="s">
        <v>182</v>
      </c>
      <c r="B2" s="46"/>
      <c r="C2" s="46"/>
      <c r="D2" s="46"/>
      <c r="E2" s="46"/>
    </row>
    <row r="3" spans="1:5" ht="15.75">
      <c r="A3" s="81" t="s">
        <v>25</v>
      </c>
      <c r="B3" s="46"/>
      <c r="C3" s="46"/>
      <c r="D3" s="46"/>
      <c r="E3" s="46"/>
    </row>
    <row r="4" spans="1:5" ht="15.75">
      <c r="A4" s="81"/>
      <c r="B4" s="46"/>
      <c r="C4" s="46"/>
      <c r="D4" s="46"/>
      <c r="E4" s="46"/>
    </row>
    <row r="5" ht="12.75">
      <c r="A5" s="82" t="s">
        <v>23</v>
      </c>
    </row>
    <row r="6" spans="1:12" ht="12.75">
      <c r="A6" s="5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ht="12.75">
      <c r="A7" s="52"/>
      <c r="B7" s="118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2.75">
      <c r="A8" s="119" t="s">
        <v>0</v>
      </c>
      <c r="B8" s="118" t="s">
        <v>9</v>
      </c>
      <c r="C8" s="118"/>
      <c r="D8" s="118">
        <v>2</v>
      </c>
      <c r="E8" s="118"/>
      <c r="F8" s="118">
        <v>3</v>
      </c>
      <c r="G8" s="118"/>
      <c r="H8" s="118">
        <v>4</v>
      </c>
      <c r="I8" s="118"/>
      <c r="J8" s="118" t="s">
        <v>63</v>
      </c>
      <c r="K8" s="118"/>
      <c r="L8" s="118" t="s">
        <v>180</v>
      </c>
      <c r="M8" s="118"/>
    </row>
    <row r="9" spans="1:13" ht="12.75">
      <c r="A9" s="122"/>
      <c r="B9" s="55" t="s">
        <v>81</v>
      </c>
      <c r="C9" s="56" t="s">
        <v>56</v>
      </c>
      <c r="D9" s="55" t="s">
        <v>81</v>
      </c>
      <c r="E9" s="56" t="s">
        <v>56</v>
      </c>
      <c r="F9" s="55" t="s">
        <v>81</v>
      </c>
      <c r="G9" s="56" t="s">
        <v>56</v>
      </c>
      <c r="H9" s="55" t="s">
        <v>81</v>
      </c>
      <c r="I9" s="56" t="s">
        <v>56</v>
      </c>
      <c r="J9" s="55" t="s">
        <v>81</v>
      </c>
      <c r="K9" s="56" t="s">
        <v>56</v>
      </c>
      <c r="L9" s="55" t="s">
        <v>81</v>
      </c>
      <c r="M9" s="51" t="s">
        <v>56</v>
      </c>
    </row>
    <row r="10" spans="1:13" ht="12.75">
      <c r="A10" s="49">
        <v>1999</v>
      </c>
      <c r="B10" s="18">
        <v>89</v>
      </c>
      <c r="C10" s="18">
        <v>867669</v>
      </c>
      <c r="D10" s="18">
        <v>127</v>
      </c>
      <c r="E10" s="18">
        <v>849299</v>
      </c>
      <c r="F10" s="18">
        <v>141</v>
      </c>
      <c r="G10" s="18">
        <v>801878</v>
      </c>
      <c r="H10" s="18">
        <v>119</v>
      </c>
      <c r="I10" s="18">
        <v>762438</v>
      </c>
      <c r="J10" s="18">
        <v>166</v>
      </c>
      <c r="K10" s="18">
        <v>795270</v>
      </c>
      <c r="L10" s="18">
        <f>SUM(J10,H10,F10,D10,B10)</f>
        <v>642</v>
      </c>
      <c r="M10" s="18">
        <f>SUM(K10,I10,G10,E10,C10)</f>
        <v>4076554</v>
      </c>
    </row>
    <row r="11" spans="1:13" ht="12.75">
      <c r="A11" s="28">
        <v>2000</v>
      </c>
      <c r="B11" s="20">
        <v>87</v>
      </c>
      <c r="C11" s="20">
        <v>858748</v>
      </c>
      <c r="D11" s="20">
        <v>100</v>
      </c>
      <c r="E11" s="20">
        <v>847659</v>
      </c>
      <c r="F11" s="20">
        <v>139</v>
      </c>
      <c r="G11" s="20">
        <v>802074</v>
      </c>
      <c r="H11" s="20">
        <v>97</v>
      </c>
      <c r="I11" s="20">
        <v>767462</v>
      </c>
      <c r="J11" s="20">
        <v>126</v>
      </c>
      <c r="K11" s="20">
        <v>802234</v>
      </c>
      <c r="L11" s="20">
        <f aca="true" t="shared" si="0" ref="L11:M24">SUM(J11,H11,F11,D11,B11)</f>
        <v>549</v>
      </c>
      <c r="M11" s="20">
        <f t="shared" si="0"/>
        <v>4078177</v>
      </c>
    </row>
    <row r="12" spans="1:13" ht="12.75">
      <c r="A12" s="28">
        <v>2001</v>
      </c>
      <c r="B12" s="20">
        <v>84</v>
      </c>
      <c r="C12" s="20">
        <v>856403</v>
      </c>
      <c r="D12" s="20">
        <v>114</v>
      </c>
      <c r="E12" s="20">
        <v>849397</v>
      </c>
      <c r="F12" s="20">
        <v>148</v>
      </c>
      <c r="G12" s="20">
        <v>805067</v>
      </c>
      <c r="H12" s="20">
        <v>126</v>
      </c>
      <c r="I12" s="20">
        <v>774697</v>
      </c>
      <c r="J12" s="20">
        <v>128</v>
      </c>
      <c r="K12" s="20">
        <v>808262</v>
      </c>
      <c r="L12" s="20">
        <f t="shared" si="0"/>
        <v>600</v>
      </c>
      <c r="M12" s="20">
        <f t="shared" si="0"/>
        <v>4093826</v>
      </c>
    </row>
    <row r="13" spans="1:13" ht="12.75">
      <c r="A13" s="28">
        <v>2002</v>
      </c>
      <c r="B13" s="20">
        <v>104</v>
      </c>
      <c r="C13" s="20">
        <v>850177</v>
      </c>
      <c r="D13" s="20">
        <v>103</v>
      </c>
      <c r="E13" s="20">
        <v>849473</v>
      </c>
      <c r="F13" s="20">
        <v>123</v>
      </c>
      <c r="G13" s="20">
        <v>808656</v>
      </c>
      <c r="H13" s="20">
        <v>110</v>
      </c>
      <c r="I13" s="20">
        <v>783273</v>
      </c>
      <c r="J13" s="20">
        <v>108</v>
      </c>
      <c r="K13" s="20">
        <v>816604</v>
      </c>
      <c r="L13" s="20">
        <f t="shared" si="0"/>
        <v>548</v>
      </c>
      <c r="M13" s="20">
        <f t="shared" si="0"/>
        <v>4108183</v>
      </c>
    </row>
    <row r="14" spans="1:13" ht="12.75">
      <c r="A14" s="28">
        <v>2003</v>
      </c>
      <c r="B14" s="20">
        <v>93</v>
      </c>
      <c r="C14" s="20">
        <v>846101</v>
      </c>
      <c r="D14" s="20">
        <v>91</v>
      </c>
      <c r="E14" s="20">
        <v>848613</v>
      </c>
      <c r="F14" s="20">
        <v>122</v>
      </c>
      <c r="G14" s="20">
        <v>813049</v>
      </c>
      <c r="H14" s="20">
        <v>101</v>
      </c>
      <c r="I14" s="20">
        <v>792795</v>
      </c>
      <c r="J14" s="20">
        <v>115</v>
      </c>
      <c r="K14" s="20">
        <v>821835</v>
      </c>
      <c r="L14" s="20">
        <f t="shared" si="0"/>
        <v>522</v>
      </c>
      <c r="M14" s="20">
        <f t="shared" si="0"/>
        <v>4122393</v>
      </c>
    </row>
    <row r="15" spans="1:13" ht="12.75">
      <c r="A15" s="28">
        <v>2004</v>
      </c>
      <c r="B15" s="20">
        <v>85</v>
      </c>
      <c r="C15" s="20">
        <v>845937</v>
      </c>
      <c r="D15" s="20">
        <v>100</v>
      </c>
      <c r="E15" s="20">
        <v>852285</v>
      </c>
      <c r="F15" s="20">
        <v>112</v>
      </c>
      <c r="G15" s="20">
        <v>821825</v>
      </c>
      <c r="H15" s="20">
        <v>93</v>
      </c>
      <c r="I15" s="20">
        <v>803901</v>
      </c>
      <c r="J15" s="20">
        <v>118</v>
      </c>
      <c r="K15" s="20">
        <v>822606</v>
      </c>
      <c r="L15" s="20">
        <f t="shared" si="0"/>
        <v>508</v>
      </c>
      <c r="M15" s="20">
        <f t="shared" si="0"/>
        <v>4146554</v>
      </c>
    </row>
    <row r="16" spans="1:13" ht="12.75">
      <c r="A16" s="28">
        <v>2005</v>
      </c>
      <c r="B16" s="20">
        <v>105</v>
      </c>
      <c r="C16" s="20">
        <v>848434</v>
      </c>
      <c r="D16" s="20">
        <v>97</v>
      </c>
      <c r="E16" s="20">
        <v>857393</v>
      </c>
      <c r="F16" s="20">
        <v>129</v>
      </c>
      <c r="G16" s="20">
        <v>831325</v>
      </c>
      <c r="H16" s="20">
        <v>112</v>
      </c>
      <c r="I16" s="20">
        <v>813777</v>
      </c>
      <c r="J16" s="20">
        <v>116</v>
      </c>
      <c r="K16" s="20">
        <v>827214</v>
      </c>
      <c r="L16" s="20">
        <f t="shared" si="0"/>
        <v>559</v>
      </c>
      <c r="M16" s="20">
        <f t="shared" si="0"/>
        <v>4178143</v>
      </c>
    </row>
    <row r="17" spans="1:13" ht="12.75">
      <c r="A17" s="28">
        <v>2006</v>
      </c>
      <c r="B17" s="20">
        <v>101</v>
      </c>
      <c r="C17" s="20">
        <v>852135</v>
      </c>
      <c r="D17" s="20">
        <v>98</v>
      </c>
      <c r="E17" s="20">
        <v>861755</v>
      </c>
      <c r="F17" s="20">
        <v>149</v>
      </c>
      <c r="G17" s="20">
        <v>839668</v>
      </c>
      <c r="H17" s="20">
        <v>102</v>
      </c>
      <c r="I17" s="20">
        <v>822789</v>
      </c>
      <c r="J17" s="20">
        <v>122</v>
      </c>
      <c r="K17" s="20">
        <v>830518</v>
      </c>
      <c r="L17" s="20">
        <f t="shared" si="0"/>
        <v>572</v>
      </c>
      <c r="M17" s="20">
        <f t="shared" si="0"/>
        <v>4206865</v>
      </c>
    </row>
    <row r="18" spans="1:13" ht="12.75">
      <c r="A18" s="28">
        <v>2007</v>
      </c>
      <c r="B18" s="20">
        <v>93</v>
      </c>
      <c r="C18" s="20">
        <v>854290</v>
      </c>
      <c r="D18" s="20">
        <v>101</v>
      </c>
      <c r="E18" s="20">
        <v>866180</v>
      </c>
      <c r="F18" s="20">
        <v>126</v>
      </c>
      <c r="G18" s="20">
        <v>853006</v>
      </c>
      <c r="H18" s="20">
        <v>98</v>
      </c>
      <c r="I18" s="20">
        <v>836351</v>
      </c>
      <c r="J18" s="20">
        <v>120</v>
      </c>
      <c r="K18" s="20">
        <v>836548</v>
      </c>
      <c r="L18" s="20">
        <f t="shared" si="0"/>
        <v>538</v>
      </c>
      <c r="M18" s="20">
        <f t="shared" si="0"/>
        <v>4246375</v>
      </c>
    </row>
    <row r="19" spans="1:13" ht="12.75">
      <c r="A19" s="28">
        <v>2008</v>
      </c>
      <c r="B19" s="20">
        <v>98</v>
      </c>
      <c r="C19" s="20">
        <v>859097</v>
      </c>
      <c r="D19" s="20">
        <v>121</v>
      </c>
      <c r="E19" s="20">
        <v>871203</v>
      </c>
      <c r="F19" s="20">
        <v>119</v>
      </c>
      <c r="G19" s="20">
        <v>864604</v>
      </c>
      <c r="H19" s="20">
        <v>99</v>
      </c>
      <c r="I19" s="20">
        <v>847076</v>
      </c>
      <c r="J19" s="20">
        <v>141</v>
      </c>
      <c r="K19" s="20">
        <v>839277</v>
      </c>
      <c r="L19" s="20">
        <f t="shared" si="0"/>
        <v>578</v>
      </c>
      <c r="M19" s="20">
        <f t="shared" si="0"/>
        <v>4281257</v>
      </c>
    </row>
    <row r="20" spans="1:13" ht="12.75">
      <c r="A20" s="28">
        <v>2009</v>
      </c>
      <c r="B20" s="20">
        <v>108</v>
      </c>
      <c r="C20" s="20">
        <v>861666</v>
      </c>
      <c r="D20" s="20">
        <v>125</v>
      </c>
      <c r="E20" s="20">
        <v>876411</v>
      </c>
      <c r="F20" s="20">
        <v>142</v>
      </c>
      <c r="G20" s="20">
        <v>873299</v>
      </c>
      <c r="H20" s="20">
        <v>136</v>
      </c>
      <c r="I20" s="20">
        <v>855228</v>
      </c>
      <c r="J20" s="20">
        <v>141</v>
      </c>
      <c r="K20" s="20">
        <v>845051</v>
      </c>
      <c r="L20" s="20">
        <f t="shared" si="0"/>
        <v>652</v>
      </c>
      <c r="M20" s="20">
        <f t="shared" si="0"/>
        <v>4311655</v>
      </c>
    </row>
    <row r="21" spans="1:13" ht="12.75">
      <c r="A21" s="28">
        <v>2010</v>
      </c>
      <c r="B21" s="20">
        <v>103</v>
      </c>
      <c r="C21" s="20">
        <v>866482</v>
      </c>
      <c r="D21" s="20">
        <v>98</v>
      </c>
      <c r="E21" s="20">
        <v>881210</v>
      </c>
      <c r="F21" s="20">
        <v>151</v>
      </c>
      <c r="G21" s="20">
        <v>882261</v>
      </c>
      <c r="H21" s="20">
        <v>129</v>
      </c>
      <c r="I21" s="20">
        <v>863950</v>
      </c>
      <c r="J21" s="20">
        <v>154</v>
      </c>
      <c r="K21" s="20">
        <v>850499</v>
      </c>
      <c r="L21" s="20">
        <f t="shared" si="0"/>
        <v>635</v>
      </c>
      <c r="M21" s="20">
        <f t="shared" si="0"/>
        <v>4344402</v>
      </c>
    </row>
    <row r="22" spans="1:13" ht="12.75">
      <c r="A22" s="28">
        <v>2011</v>
      </c>
      <c r="B22" s="20">
        <v>128</v>
      </c>
      <c r="C22" s="20">
        <v>870311</v>
      </c>
      <c r="D22" s="20">
        <v>128</v>
      </c>
      <c r="E22" s="20">
        <v>888369</v>
      </c>
      <c r="F22" s="20">
        <v>156</v>
      </c>
      <c r="G22" s="20">
        <v>892339</v>
      </c>
      <c r="H22" s="20">
        <v>121</v>
      </c>
      <c r="I22" s="20">
        <v>875683</v>
      </c>
      <c r="J22" s="20">
        <v>156</v>
      </c>
      <c r="K22" s="20">
        <v>857095</v>
      </c>
      <c r="L22" s="20">
        <f t="shared" si="0"/>
        <v>689</v>
      </c>
      <c r="M22" s="20">
        <f t="shared" si="0"/>
        <v>4383797</v>
      </c>
    </row>
    <row r="23" spans="1:13" ht="12.75">
      <c r="A23" s="28">
        <v>2012</v>
      </c>
      <c r="B23" s="20">
        <v>119</v>
      </c>
      <c r="C23" s="20">
        <v>869626</v>
      </c>
      <c r="D23" s="20">
        <v>139</v>
      </c>
      <c r="E23" s="20">
        <v>888089</v>
      </c>
      <c r="F23" s="20">
        <v>187</v>
      </c>
      <c r="G23" s="20">
        <v>897524</v>
      </c>
      <c r="H23" s="20">
        <v>146</v>
      </c>
      <c r="I23" s="20">
        <v>882075</v>
      </c>
      <c r="J23" s="20">
        <v>188</v>
      </c>
      <c r="K23" s="20">
        <v>861615</v>
      </c>
      <c r="L23" s="20">
        <f t="shared" si="0"/>
        <v>779</v>
      </c>
      <c r="M23" s="20">
        <f t="shared" si="0"/>
        <v>4398929</v>
      </c>
    </row>
    <row r="24" spans="1:13" ht="12.75">
      <c r="A24" s="32">
        <v>2013</v>
      </c>
      <c r="B24" s="23">
        <v>146</v>
      </c>
      <c r="C24" s="23">
        <v>869223</v>
      </c>
      <c r="D24" s="23">
        <v>145</v>
      </c>
      <c r="E24" s="23">
        <v>888312</v>
      </c>
      <c r="F24" s="23">
        <v>161</v>
      </c>
      <c r="G24" s="23">
        <v>899848</v>
      </c>
      <c r="H24" s="23">
        <v>146</v>
      </c>
      <c r="I24" s="23">
        <v>888789</v>
      </c>
      <c r="J24" s="23">
        <v>174</v>
      </c>
      <c r="K24" s="23">
        <v>869849</v>
      </c>
      <c r="L24" s="23">
        <f t="shared" si="0"/>
        <v>772</v>
      </c>
      <c r="M24" s="23">
        <f t="shared" si="0"/>
        <v>4416021</v>
      </c>
    </row>
    <row r="25" spans="1:12" ht="12.75">
      <c r="A25" s="2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2.75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2.75">
      <c r="A27" s="83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2.75">
      <c r="A28" s="83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2.75">
      <c r="A29" s="124" t="s">
        <v>22</v>
      </c>
      <c r="B29" s="118" t="s">
        <v>68</v>
      </c>
      <c r="C29" s="118"/>
      <c r="D29" s="118"/>
      <c r="E29" s="118"/>
      <c r="F29" s="118"/>
      <c r="G29" s="118"/>
      <c r="H29" s="50"/>
      <c r="I29" s="50"/>
      <c r="J29" s="50"/>
      <c r="K29" s="50"/>
      <c r="L29" s="40"/>
    </row>
    <row r="30" spans="1:12" ht="12.75">
      <c r="A30" s="125"/>
      <c r="B30" s="48" t="s">
        <v>9</v>
      </c>
      <c r="C30" s="48">
        <v>2</v>
      </c>
      <c r="D30" s="48">
        <v>3</v>
      </c>
      <c r="E30" s="48">
        <v>4</v>
      </c>
      <c r="F30" s="48" t="s">
        <v>63</v>
      </c>
      <c r="G30" s="48" t="s">
        <v>180</v>
      </c>
      <c r="H30" s="40"/>
      <c r="I30" s="40"/>
      <c r="J30" s="40"/>
      <c r="K30" s="40"/>
      <c r="L30" s="40"/>
    </row>
    <row r="31" spans="1:12" ht="12.75">
      <c r="A31" s="49" t="s">
        <v>11</v>
      </c>
      <c r="B31" s="41">
        <f aca="true" t="shared" si="1" ref="B31:B41">((SUM(B10:B14)/5)/(SUM($C10:$C14)/5))*100000</f>
        <v>10.67982084074728</v>
      </c>
      <c r="C31" s="41">
        <f aca="true" t="shared" si="2" ref="C31:C41">((SUM(D10:D14)/5)/(SUM($E10:$E14)/5))*100000</f>
        <v>12.604722270847915</v>
      </c>
      <c r="D31" s="41">
        <f aca="true" t="shared" si="3" ref="D31:D41">((SUM(F10:F14)/5)/(SUM($G10:$G14)/5))*100000</f>
        <v>16.696752245998486</v>
      </c>
      <c r="E31" s="41">
        <f aca="true" t="shared" si="4" ref="E31:E41">((SUM(H10:H14)/5)/(SUM($I10:$I14)/5))*100000</f>
        <v>14.250134963981688</v>
      </c>
      <c r="F31" s="41">
        <f aca="true" t="shared" si="5" ref="F31:F41">((SUM(J10:J14)/5)/(SUM($K10:$K14)/5))*100000</f>
        <v>15.899292938908882</v>
      </c>
      <c r="G31" s="71">
        <f>((SUM(L10:L14)/5)/(SUM($M10:$M14)/5))*100000</f>
        <v>13.970317981723152</v>
      </c>
      <c r="H31" s="40"/>
      <c r="I31" s="40"/>
      <c r="J31" s="40"/>
      <c r="K31" s="40"/>
      <c r="L31" s="40"/>
    </row>
    <row r="32" spans="1:12" ht="12.75">
      <c r="A32" s="28" t="s">
        <v>12</v>
      </c>
      <c r="B32" s="42">
        <f t="shared" si="1"/>
        <v>10.640381869916752</v>
      </c>
      <c r="C32" s="42">
        <f t="shared" si="2"/>
        <v>11.960182011368293</v>
      </c>
      <c r="D32" s="42">
        <f t="shared" si="3"/>
        <v>15.898600503472142</v>
      </c>
      <c r="E32" s="42">
        <f t="shared" si="4"/>
        <v>13.436583405743006</v>
      </c>
      <c r="F32" s="42">
        <f t="shared" si="5"/>
        <v>14.613631546385019</v>
      </c>
      <c r="G32" s="71">
        <f>((SUM(L11:L15)/5)/(SUM($M11:$M15)/5))*100000</f>
        <v>13.270632877795865</v>
      </c>
      <c r="H32" s="40"/>
      <c r="I32" s="40"/>
      <c r="J32" s="40"/>
      <c r="K32" s="40"/>
      <c r="L32" s="40"/>
    </row>
    <row r="33" spans="1:12" ht="12.75">
      <c r="A33" s="28" t="s">
        <v>13</v>
      </c>
      <c r="B33" s="42">
        <f t="shared" si="1"/>
        <v>11.090045518632689</v>
      </c>
      <c r="C33" s="42">
        <f t="shared" si="2"/>
        <v>11.862365553005866</v>
      </c>
      <c r="D33" s="42">
        <f t="shared" si="3"/>
        <v>15.539512765195019</v>
      </c>
      <c r="E33" s="42">
        <f t="shared" si="4"/>
        <v>13.657749399449608</v>
      </c>
      <c r="F33" s="42">
        <f t="shared" si="5"/>
        <v>14.280410133379032</v>
      </c>
      <c r="G33" s="71">
        <f>((SUM(L12:L16)/5)/(SUM($M12:$M16)/5))*100000</f>
        <v>13.254815621737295</v>
      </c>
      <c r="H33" s="40"/>
      <c r="I33" s="40"/>
      <c r="J33" s="40"/>
      <c r="K33" s="40"/>
      <c r="L33" s="40"/>
    </row>
    <row r="34" spans="1:12" ht="12.75">
      <c r="A34" s="28" t="s">
        <v>14</v>
      </c>
      <c r="B34" s="42">
        <f t="shared" si="1"/>
        <v>11.50188178328192</v>
      </c>
      <c r="C34" s="42">
        <f t="shared" si="2"/>
        <v>11.453280802825796</v>
      </c>
      <c r="D34" s="42">
        <f t="shared" si="3"/>
        <v>15.43313769299625</v>
      </c>
      <c r="E34" s="42">
        <f t="shared" si="4"/>
        <v>12.896688314679194</v>
      </c>
      <c r="F34" s="42">
        <f t="shared" si="5"/>
        <v>14.057570973131101</v>
      </c>
      <c r="G34" s="71">
        <f>((SUM(L13:L17)/5)/(SUM($M13:$M17)/5))*100000</f>
        <v>13.047789201670849</v>
      </c>
      <c r="H34" s="40"/>
      <c r="I34" s="40"/>
      <c r="J34" s="40"/>
      <c r="K34" s="40"/>
      <c r="L34" s="40"/>
    </row>
    <row r="35" spans="1:12" ht="12.75">
      <c r="A35" s="28" t="s">
        <v>15</v>
      </c>
      <c r="B35" s="42">
        <f t="shared" si="1"/>
        <v>11.231729895968751</v>
      </c>
      <c r="C35" s="42">
        <f t="shared" si="2"/>
        <v>11.361976713313766</v>
      </c>
      <c r="D35" s="42">
        <f t="shared" si="3"/>
        <v>15.340694462177614</v>
      </c>
      <c r="E35" s="42">
        <f t="shared" si="4"/>
        <v>12.433614695058228</v>
      </c>
      <c r="F35" s="42">
        <f t="shared" si="5"/>
        <v>14.279773872169688</v>
      </c>
      <c r="G35" s="71">
        <f>((SUM(L14:L18)/5)/(SUM($M14:$M18)/5))*100000</f>
        <v>12.91367169800668</v>
      </c>
      <c r="H35" s="40"/>
      <c r="I35" s="40"/>
      <c r="J35" s="40"/>
      <c r="K35" s="40"/>
      <c r="L35" s="40"/>
    </row>
    <row r="36" spans="1:12" ht="12.75">
      <c r="A36" s="28" t="s">
        <v>16</v>
      </c>
      <c r="B36" s="42">
        <f t="shared" si="1"/>
        <v>11.31483818959772</v>
      </c>
      <c r="C36" s="42">
        <f t="shared" si="2"/>
        <v>11.998655779221021</v>
      </c>
      <c r="D36" s="42">
        <f t="shared" si="3"/>
        <v>15.08160215541033</v>
      </c>
      <c r="E36" s="42">
        <f t="shared" si="4"/>
        <v>12.221458650489076</v>
      </c>
      <c r="F36" s="42">
        <f t="shared" si="5"/>
        <v>14.845423531271512</v>
      </c>
      <c r="G36" s="71">
        <f aca="true" t="shared" si="6" ref="G36:G41">((SUM(L15:L19)/5)/(SUM($M15:$M19)/5))*100000</f>
        <v>13.082172090726742</v>
      </c>
      <c r="H36" s="40"/>
      <c r="I36" s="40"/>
      <c r="J36" s="40"/>
      <c r="K36" s="40"/>
      <c r="L36" s="40"/>
    </row>
    <row r="37" spans="1:12" ht="12.75">
      <c r="A37" s="28" t="s">
        <v>17</v>
      </c>
      <c r="B37" s="42">
        <f t="shared" si="1"/>
        <v>11.811147009721626</v>
      </c>
      <c r="C37" s="42">
        <f t="shared" si="2"/>
        <v>12.508821950536149</v>
      </c>
      <c r="D37" s="42">
        <f t="shared" si="3"/>
        <v>15.603362066983237</v>
      </c>
      <c r="E37" s="42">
        <f t="shared" si="4"/>
        <v>13.10110291167821</v>
      </c>
      <c r="F37" s="42">
        <f t="shared" si="5"/>
        <v>15.316105267591505</v>
      </c>
      <c r="G37" s="71">
        <f t="shared" si="6"/>
        <v>13.658875359582025</v>
      </c>
      <c r="H37" s="40"/>
      <c r="I37" s="40"/>
      <c r="J37" s="40"/>
      <c r="K37" s="40"/>
      <c r="L37" s="40"/>
    </row>
    <row r="38" spans="1:12" ht="12.75">
      <c r="A38" s="28" t="s">
        <v>18</v>
      </c>
      <c r="B38" s="42">
        <f t="shared" si="1"/>
        <v>11.714919870413887</v>
      </c>
      <c r="C38" s="42">
        <f t="shared" si="2"/>
        <v>12.463393086466336</v>
      </c>
      <c r="D38" s="42">
        <f t="shared" si="3"/>
        <v>15.929186303774916</v>
      </c>
      <c r="E38" s="42">
        <f t="shared" si="4"/>
        <v>13.347867678138416</v>
      </c>
      <c r="F38" s="42">
        <f t="shared" si="5"/>
        <v>16.1355846043676</v>
      </c>
      <c r="G38" s="71">
        <f t="shared" si="6"/>
        <v>13.908008179685297</v>
      </c>
      <c r="H38" s="40"/>
      <c r="I38" s="40"/>
      <c r="J38" s="40"/>
      <c r="K38" s="40"/>
      <c r="L38" s="40"/>
    </row>
    <row r="39" spans="1:12" ht="12.75">
      <c r="A39" s="28" t="s">
        <v>19</v>
      </c>
      <c r="B39" s="42">
        <f t="shared" si="1"/>
        <v>12.291719138392235</v>
      </c>
      <c r="C39" s="42">
        <f t="shared" si="2"/>
        <v>13.07212505073148</v>
      </c>
      <c r="D39" s="42">
        <f t="shared" si="3"/>
        <v>15.89734438756168</v>
      </c>
      <c r="E39" s="42">
        <f t="shared" si="4"/>
        <v>13.626946105545022</v>
      </c>
      <c r="F39" s="42">
        <f t="shared" si="5"/>
        <v>16.838241728095507</v>
      </c>
      <c r="G39" s="71">
        <f t="shared" si="6"/>
        <v>14.336395071729731</v>
      </c>
      <c r="H39" s="40"/>
      <c r="I39" s="40"/>
      <c r="J39" s="40"/>
      <c r="K39" s="40"/>
      <c r="L39" s="40"/>
    </row>
    <row r="40" spans="1:12" ht="12.75">
      <c r="A40" s="28" t="s">
        <v>20</v>
      </c>
      <c r="B40" s="42">
        <f t="shared" si="1"/>
        <v>12.849008893085616</v>
      </c>
      <c r="C40" s="42">
        <f t="shared" si="2"/>
        <v>13.869713675537684</v>
      </c>
      <c r="D40" s="42">
        <f t="shared" si="3"/>
        <v>17.12007658910025</v>
      </c>
      <c r="E40" s="42">
        <f t="shared" si="4"/>
        <v>14.592928974295168</v>
      </c>
      <c r="F40" s="42">
        <f t="shared" si="5"/>
        <v>18.337679912035558</v>
      </c>
      <c r="G40" s="71">
        <f t="shared" si="6"/>
        <v>15.345275607227244</v>
      </c>
      <c r="H40" s="40"/>
      <c r="I40" s="40"/>
      <c r="J40" s="40"/>
      <c r="K40" s="40"/>
      <c r="L40" s="40"/>
    </row>
    <row r="41" spans="1:12" ht="12.75">
      <c r="A41" s="32" t="s">
        <v>21</v>
      </c>
      <c r="B41" s="43">
        <f t="shared" si="1"/>
        <v>13.925688468515496</v>
      </c>
      <c r="C41" s="43">
        <f t="shared" si="2"/>
        <v>14.358748468871251</v>
      </c>
      <c r="D41" s="43">
        <f t="shared" si="3"/>
        <v>17.929165623423184</v>
      </c>
      <c r="E41" s="43">
        <f t="shared" si="4"/>
        <v>15.530066598331318</v>
      </c>
      <c r="F41" s="43">
        <f t="shared" si="5"/>
        <v>18.977108192158507</v>
      </c>
      <c r="G41" s="72">
        <f t="shared" si="6"/>
        <v>16.138328213787688</v>
      </c>
      <c r="H41" s="40"/>
      <c r="I41" s="40"/>
      <c r="J41" s="40"/>
      <c r="K41" s="40"/>
      <c r="L41" s="40"/>
    </row>
    <row r="42" spans="1:12" ht="12.75">
      <c r="A42" s="2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28"/>
      <c r="B43" s="40"/>
      <c r="C43" s="40"/>
      <c r="D43" s="38" t="s">
        <v>190</v>
      </c>
      <c r="G43" s="103">
        <f>(G41-G35)/G35</f>
        <v>0.24970872662642926</v>
      </c>
      <c r="H43" s="40"/>
      <c r="I43" s="40"/>
      <c r="J43" s="40"/>
      <c r="K43" s="40"/>
      <c r="L43" s="40"/>
    </row>
  </sheetData>
  <sheetProtection/>
  <mergeCells count="10">
    <mergeCell ref="L8:M8"/>
    <mergeCell ref="B29:G29"/>
    <mergeCell ref="B7:M7"/>
    <mergeCell ref="A29:A30"/>
    <mergeCell ref="A8:A9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8515625" style="39" customWidth="1"/>
    <col min="2" max="2" width="15.00390625" style="38" bestFit="1" customWidth="1"/>
    <col min="3" max="3" width="9.8515625" style="38" bestFit="1" customWidth="1"/>
    <col min="4" max="4" width="5.7109375" style="38" bestFit="1" customWidth="1"/>
    <col min="5" max="5" width="9.8515625" style="38" bestFit="1" customWidth="1"/>
    <col min="6" max="6" width="14.7109375" style="38" bestFit="1" customWidth="1"/>
    <col min="7" max="7" width="9.8515625" style="38" bestFit="1" customWidth="1"/>
    <col min="8" max="8" width="5.7109375" style="38" bestFit="1" customWidth="1"/>
    <col min="9" max="9" width="9.8515625" style="38" bestFit="1" customWidth="1"/>
    <col min="10" max="10" width="5.7109375" style="38" bestFit="1" customWidth="1"/>
    <col min="11" max="11" width="9.8515625" style="38" bestFit="1" customWidth="1"/>
    <col min="12" max="12" width="6.7109375" style="38" customWidth="1"/>
    <col min="13" max="14" width="10.140625" style="38" bestFit="1" customWidth="1"/>
    <col min="15" max="15" width="9.8515625" style="38" bestFit="1" customWidth="1"/>
    <col min="16" max="16" width="13.140625" style="38" bestFit="1" customWidth="1"/>
    <col min="17" max="17" width="10.140625" style="38" bestFit="1" customWidth="1"/>
    <col min="18" max="18" width="10.140625" style="38" customWidth="1"/>
    <col min="19" max="19" width="10.140625" style="38" bestFit="1" customWidth="1"/>
    <col min="20" max="20" width="9.8515625" style="38" bestFit="1" customWidth="1"/>
    <col min="21" max="21" width="13.140625" style="38" bestFit="1" customWidth="1"/>
    <col min="22" max="22" width="10.140625" style="38" bestFit="1" customWidth="1"/>
    <col min="23" max="23" width="14.7109375" style="38" bestFit="1" customWidth="1"/>
    <col min="24" max="24" width="14.7109375" style="38" customWidth="1"/>
    <col min="25" max="26" width="10.140625" style="38" bestFit="1" customWidth="1"/>
    <col min="27" max="27" width="10.140625" style="38" customWidth="1"/>
    <col min="28" max="28" width="14.8515625" style="38" bestFit="1" customWidth="1"/>
    <col min="29" max="29" width="9.421875" style="38" bestFit="1" customWidth="1"/>
    <col min="30" max="30" width="9.8515625" style="38" bestFit="1" customWidth="1"/>
    <col min="31" max="31" width="13.140625" style="38" bestFit="1" customWidth="1"/>
    <col min="32" max="32" width="6.7109375" style="38" bestFit="1" customWidth="1"/>
    <col min="33" max="35" width="10.140625" style="38" bestFit="1" customWidth="1"/>
    <col min="36" max="36" width="13.140625" style="38" bestFit="1" customWidth="1"/>
    <col min="37" max="37" width="6.7109375" style="38" bestFit="1" customWidth="1"/>
    <col min="38" max="38" width="9.421875" style="38" bestFit="1" customWidth="1"/>
    <col min="39" max="39" width="10.140625" style="38" bestFit="1" customWidth="1"/>
    <col min="40" max="40" width="9.8515625" style="38" bestFit="1" customWidth="1"/>
    <col min="41" max="41" width="13.140625" style="38" bestFit="1" customWidth="1"/>
    <col min="42" max="42" width="6.7109375" style="38" customWidth="1"/>
    <col min="43" max="43" width="10.140625" style="38" bestFit="1" customWidth="1"/>
    <col min="44" max="44" width="14.7109375" style="38" bestFit="1" customWidth="1"/>
    <col min="45" max="45" width="9.8515625" style="38" bestFit="1" customWidth="1"/>
    <col min="46" max="46" width="13.140625" style="38" bestFit="1" customWidth="1"/>
    <col min="47" max="48" width="9.140625" style="38" customWidth="1"/>
    <col min="49" max="49" width="10.140625" style="38" bestFit="1" customWidth="1"/>
    <col min="50" max="50" width="9.8515625" style="38" bestFit="1" customWidth="1"/>
    <col min="51" max="51" width="13.140625" style="38" bestFit="1" customWidth="1"/>
    <col min="52" max="16384" width="9.140625" style="38" customWidth="1"/>
  </cols>
  <sheetData>
    <row r="1" spans="1:7" ht="15.75">
      <c r="A1" s="86" t="s">
        <v>131</v>
      </c>
      <c r="B1" s="46"/>
      <c r="C1" s="46"/>
      <c r="D1" s="46"/>
      <c r="E1" s="46"/>
      <c r="F1" s="46"/>
      <c r="G1" s="46"/>
    </row>
    <row r="2" spans="1:7" ht="15.75">
      <c r="A2" s="86" t="s">
        <v>183</v>
      </c>
      <c r="B2" s="46"/>
      <c r="C2" s="46"/>
      <c r="D2" s="46"/>
      <c r="E2" s="46"/>
      <c r="F2" s="46"/>
      <c r="G2" s="46"/>
    </row>
    <row r="3" ht="15.75">
      <c r="A3" s="87" t="s">
        <v>69</v>
      </c>
    </row>
    <row r="4" ht="15.75">
      <c r="A4" s="87"/>
    </row>
    <row r="5" ht="12.75">
      <c r="A5" s="82" t="s">
        <v>23</v>
      </c>
    </row>
    <row r="6" spans="1:16" ht="12.75">
      <c r="A6" s="5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52"/>
      <c r="B7" s="118" t="s">
        <v>68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50"/>
      <c r="O7" s="50"/>
      <c r="P7" s="50"/>
    </row>
    <row r="8" spans="1:16" ht="12.75">
      <c r="A8" s="119" t="s">
        <v>0</v>
      </c>
      <c r="B8" s="118" t="s">
        <v>9</v>
      </c>
      <c r="C8" s="118"/>
      <c r="D8" s="118">
        <v>2</v>
      </c>
      <c r="E8" s="118"/>
      <c r="F8" s="118">
        <v>3</v>
      </c>
      <c r="G8" s="118"/>
      <c r="H8" s="118">
        <v>4</v>
      </c>
      <c r="I8" s="118"/>
      <c r="J8" s="118" t="s">
        <v>63</v>
      </c>
      <c r="K8" s="118"/>
      <c r="L8" s="118" t="s">
        <v>180</v>
      </c>
      <c r="M8" s="118"/>
      <c r="N8" s="40"/>
      <c r="O8" s="40"/>
      <c r="P8" s="40"/>
    </row>
    <row r="9" spans="1:16" ht="12.75">
      <c r="A9" s="120"/>
      <c r="B9" s="55" t="s">
        <v>81</v>
      </c>
      <c r="C9" s="48" t="s">
        <v>56</v>
      </c>
      <c r="D9" s="55" t="s">
        <v>81</v>
      </c>
      <c r="E9" s="48" t="s">
        <v>56</v>
      </c>
      <c r="F9" s="55" t="s">
        <v>81</v>
      </c>
      <c r="G9" s="48" t="s">
        <v>56</v>
      </c>
      <c r="H9" s="55" t="s">
        <v>81</v>
      </c>
      <c r="I9" s="48" t="s">
        <v>56</v>
      </c>
      <c r="J9" s="55" t="s">
        <v>81</v>
      </c>
      <c r="K9" s="48" t="s">
        <v>56</v>
      </c>
      <c r="L9" s="55" t="s">
        <v>81</v>
      </c>
      <c r="M9" s="51" t="s">
        <v>56</v>
      </c>
      <c r="N9" s="40"/>
      <c r="O9" s="40"/>
      <c r="P9" s="40"/>
    </row>
    <row r="10" spans="1:16" ht="12.75">
      <c r="A10" s="49" t="s">
        <v>52</v>
      </c>
      <c r="B10" s="18">
        <v>50</v>
      </c>
      <c r="C10" s="18">
        <v>878538</v>
      </c>
      <c r="D10" s="18">
        <v>50</v>
      </c>
      <c r="E10" s="18">
        <v>850075</v>
      </c>
      <c r="F10" s="18">
        <v>56</v>
      </c>
      <c r="G10" s="18">
        <v>802367</v>
      </c>
      <c r="H10" s="18">
        <v>64</v>
      </c>
      <c r="I10" s="18">
        <v>756548</v>
      </c>
      <c r="J10" s="18">
        <v>60</v>
      </c>
      <c r="K10" s="18">
        <v>786953</v>
      </c>
      <c r="L10" s="18">
        <f>SUM(J10,H10,F10,D10,B10)</f>
        <v>280</v>
      </c>
      <c r="M10" s="18">
        <f>SUM(K10,I10,G10,E10,C10)</f>
        <v>4074481</v>
      </c>
      <c r="N10" s="40"/>
      <c r="O10" s="40"/>
      <c r="P10" s="40"/>
    </row>
    <row r="11" spans="1:16" ht="12.75">
      <c r="A11" s="28">
        <v>1999</v>
      </c>
      <c r="B11" s="20">
        <v>40</v>
      </c>
      <c r="C11" s="20">
        <v>867669</v>
      </c>
      <c r="D11" s="20">
        <v>63</v>
      </c>
      <c r="E11" s="20">
        <v>849299</v>
      </c>
      <c r="F11" s="20">
        <v>35</v>
      </c>
      <c r="G11" s="20">
        <v>801878</v>
      </c>
      <c r="H11" s="20">
        <v>49</v>
      </c>
      <c r="I11" s="20">
        <v>762438</v>
      </c>
      <c r="J11" s="20">
        <v>66</v>
      </c>
      <c r="K11" s="20">
        <v>795270</v>
      </c>
      <c r="L11" s="20">
        <f aca="true" t="shared" si="0" ref="L11:M25">SUM(J11,H11,F11,D11,B11)</f>
        <v>253</v>
      </c>
      <c r="M11" s="20">
        <f t="shared" si="0"/>
        <v>4076554</v>
      </c>
      <c r="N11" s="40"/>
      <c r="O11" s="40"/>
      <c r="P11" s="40"/>
    </row>
    <row r="12" spans="1:16" ht="12.75">
      <c r="A12" s="28">
        <v>2000</v>
      </c>
      <c r="B12" s="20">
        <v>38</v>
      </c>
      <c r="C12" s="20">
        <v>858748</v>
      </c>
      <c r="D12" s="20">
        <v>64</v>
      </c>
      <c r="E12" s="20">
        <v>847659</v>
      </c>
      <c r="F12" s="20">
        <v>54</v>
      </c>
      <c r="G12" s="20">
        <v>802074</v>
      </c>
      <c r="H12" s="20">
        <v>49</v>
      </c>
      <c r="I12" s="20">
        <v>767462</v>
      </c>
      <c r="J12" s="20">
        <v>66</v>
      </c>
      <c r="K12" s="20">
        <v>802234</v>
      </c>
      <c r="L12" s="20">
        <f t="shared" si="0"/>
        <v>271</v>
      </c>
      <c r="M12" s="20">
        <f t="shared" si="0"/>
        <v>4078177</v>
      </c>
      <c r="N12" s="40"/>
      <c r="O12" s="40"/>
      <c r="P12" s="40"/>
    </row>
    <row r="13" spans="1:16" ht="12.75">
      <c r="A13" s="28">
        <v>2001</v>
      </c>
      <c r="B13" s="20">
        <v>42</v>
      </c>
      <c r="C13" s="20">
        <v>856403</v>
      </c>
      <c r="D13" s="20">
        <v>56</v>
      </c>
      <c r="E13" s="20">
        <v>849397</v>
      </c>
      <c r="F13" s="20">
        <v>49</v>
      </c>
      <c r="G13" s="20">
        <v>805067</v>
      </c>
      <c r="H13" s="20">
        <v>46</v>
      </c>
      <c r="I13" s="20">
        <v>774697</v>
      </c>
      <c r="J13" s="20">
        <v>46</v>
      </c>
      <c r="K13" s="20">
        <v>808262</v>
      </c>
      <c r="L13" s="20">
        <f t="shared" si="0"/>
        <v>239</v>
      </c>
      <c r="M13" s="20">
        <f t="shared" si="0"/>
        <v>4093826</v>
      </c>
      <c r="N13" s="40"/>
      <c r="O13" s="40"/>
      <c r="P13" s="40"/>
    </row>
    <row r="14" spans="1:16" ht="12.75">
      <c r="A14" s="28">
        <v>2002</v>
      </c>
      <c r="B14" s="20">
        <v>44</v>
      </c>
      <c r="C14" s="20">
        <v>850177</v>
      </c>
      <c r="D14" s="20">
        <v>42</v>
      </c>
      <c r="E14" s="20">
        <v>849473</v>
      </c>
      <c r="F14" s="20">
        <v>36</v>
      </c>
      <c r="G14" s="20">
        <v>808656</v>
      </c>
      <c r="H14" s="20">
        <v>41</v>
      </c>
      <c r="I14" s="20">
        <v>783273</v>
      </c>
      <c r="J14" s="20">
        <v>56</v>
      </c>
      <c r="K14" s="20">
        <v>816604</v>
      </c>
      <c r="L14" s="20">
        <f t="shared" si="0"/>
        <v>219</v>
      </c>
      <c r="M14" s="20">
        <f t="shared" si="0"/>
        <v>4108183</v>
      </c>
      <c r="N14" s="40"/>
      <c r="O14" s="40"/>
      <c r="P14" s="40"/>
    </row>
    <row r="15" spans="1:16" ht="12.75">
      <c r="A15" s="28">
        <v>2003</v>
      </c>
      <c r="B15" s="20">
        <v>44</v>
      </c>
      <c r="C15" s="20">
        <v>846101</v>
      </c>
      <c r="D15" s="20">
        <v>57</v>
      </c>
      <c r="E15" s="20">
        <v>848613</v>
      </c>
      <c r="F15" s="20">
        <v>41</v>
      </c>
      <c r="G15" s="20">
        <v>813049</v>
      </c>
      <c r="H15" s="20">
        <v>45</v>
      </c>
      <c r="I15" s="20">
        <v>792795</v>
      </c>
      <c r="J15" s="20">
        <v>52</v>
      </c>
      <c r="K15" s="20">
        <v>821835</v>
      </c>
      <c r="L15" s="20">
        <f t="shared" si="0"/>
        <v>239</v>
      </c>
      <c r="M15" s="20">
        <f t="shared" si="0"/>
        <v>4122393</v>
      </c>
      <c r="N15" s="40"/>
      <c r="O15" s="40"/>
      <c r="P15" s="40"/>
    </row>
    <row r="16" spans="1:16" ht="12.75">
      <c r="A16" s="28">
        <v>2004</v>
      </c>
      <c r="B16" s="20">
        <v>45</v>
      </c>
      <c r="C16" s="20">
        <v>845937</v>
      </c>
      <c r="D16" s="20">
        <v>37</v>
      </c>
      <c r="E16" s="20">
        <v>852285</v>
      </c>
      <c r="F16" s="20">
        <v>45</v>
      </c>
      <c r="G16" s="20">
        <v>821825</v>
      </c>
      <c r="H16" s="20">
        <v>49</v>
      </c>
      <c r="I16" s="20">
        <v>803901</v>
      </c>
      <c r="J16" s="20">
        <v>51</v>
      </c>
      <c r="K16" s="20">
        <v>822606</v>
      </c>
      <c r="L16" s="20">
        <f t="shared" si="0"/>
        <v>227</v>
      </c>
      <c r="M16" s="20">
        <f t="shared" si="0"/>
        <v>4146554</v>
      </c>
      <c r="N16" s="40"/>
      <c r="O16" s="40"/>
      <c r="P16" s="40"/>
    </row>
    <row r="17" spans="1:16" ht="12.75">
      <c r="A17" s="28">
        <v>2005</v>
      </c>
      <c r="B17" s="20">
        <v>51</v>
      </c>
      <c r="C17" s="20">
        <v>848434</v>
      </c>
      <c r="D17" s="20">
        <v>39</v>
      </c>
      <c r="E17" s="20">
        <v>857393</v>
      </c>
      <c r="F17" s="20">
        <v>37</v>
      </c>
      <c r="G17" s="20">
        <v>831325</v>
      </c>
      <c r="H17" s="20">
        <v>49</v>
      </c>
      <c r="I17" s="20">
        <v>813777</v>
      </c>
      <c r="J17" s="20">
        <v>58</v>
      </c>
      <c r="K17" s="20">
        <v>827214</v>
      </c>
      <c r="L17" s="20">
        <f t="shared" si="0"/>
        <v>234</v>
      </c>
      <c r="M17" s="20">
        <f t="shared" si="0"/>
        <v>4178143</v>
      </c>
      <c r="N17" s="40"/>
      <c r="O17" s="40"/>
      <c r="P17" s="40"/>
    </row>
    <row r="18" spans="1:16" ht="12.75">
      <c r="A18" s="28">
        <v>2006</v>
      </c>
      <c r="B18" s="20">
        <v>45</v>
      </c>
      <c r="C18" s="20">
        <v>852135</v>
      </c>
      <c r="D18" s="20">
        <v>33</v>
      </c>
      <c r="E18" s="20">
        <v>861755</v>
      </c>
      <c r="F18" s="20">
        <v>44</v>
      </c>
      <c r="G18" s="20">
        <v>839668</v>
      </c>
      <c r="H18" s="20">
        <v>51</v>
      </c>
      <c r="I18" s="20">
        <v>822789</v>
      </c>
      <c r="J18" s="20">
        <v>48</v>
      </c>
      <c r="K18" s="20">
        <v>830518</v>
      </c>
      <c r="L18" s="20">
        <f t="shared" si="0"/>
        <v>221</v>
      </c>
      <c r="M18" s="20">
        <f t="shared" si="0"/>
        <v>4206865</v>
      </c>
      <c r="N18" s="40"/>
      <c r="O18" s="40"/>
      <c r="P18" s="40"/>
    </row>
    <row r="19" spans="1:16" ht="12.75">
      <c r="A19" s="28">
        <v>2007</v>
      </c>
      <c r="B19" s="20">
        <v>32</v>
      </c>
      <c r="C19" s="20">
        <v>854290</v>
      </c>
      <c r="D19" s="20">
        <v>41</v>
      </c>
      <c r="E19" s="20">
        <v>866180</v>
      </c>
      <c r="F19" s="20">
        <v>51</v>
      </c>
      <c r="G19" s="20">
        <v>853006</v>
      </c>
      <c r="H19" s="20">
        <v>49</v>
      </c>
      <c r="I19" s="20">
        <v>836351</v>
      </c>
      <c r="J19" s="20">
        <v>50</v>
      </c>
      <c r="K19" s="20">
        <v>836548</v>
      </c>
      <c r="L19" s="20">
        <f t="shared" si="0"/>
        <v>223</v>
      </c>
      <c r="M19" s="20">
        <f t="shared" si="0"/>
        <v>4246375</v>
      </c>
      <c r="N19" s="40"/>
      <c r="O19" s="40"/>
      <c r="P19" s="40"/>
    </row>
    <row r="20" spans="1:16" ht="12.75">
      <c r="A20" s="28">
        <v>2008</v>
      </c>
      <c r="B20" s="20">
        <v>43</v>
      </c>
      <c r="C20" s="20">
        <v>859097</v>
      </c>
      <c r="D20" s="20">
        <v>52</v>
      </c>
      <c r="E20" s="20">
        <v>871203</v>
      </c>
      <c r="F20" s="20">
        <v>52</v>
      </c>
      <c r="G20" s="20">
        <v>864604</v>
      </c>
      <c r="H20" s="20">
        <v>44</v>
      </c>
      <c r="I20" s="20">
        <v>847076</v>
      </c>
      <c r="J20" s="20">
        <v>56</v>
      </c>
      <c r="K20" s="20">
        <v>839277</v>
      </c>
      <c r="L20" s="20">
        <f t="shared" si="0"/>
        <v>247</v>
      </c>
      <c r="M20" s="20">
        <f t="shared" si="0"/>
        <v>4281257</v>
      </c>
      <c r="N20" s="40"/>
      <c r="O20" s="40"/>
      <c r="P20" s="40"/>
    </row>
    <row r="21" spans="1:16" ht="12.75">
      <c r="A21" s="28">
        <v>2009</v>
      </c>
      <c r="B21" s="20">
        <v>53</v>
      </c>
      <c r="C21" s="20">
        <v>861666</v>
      </c>
      <c r="D21" s="20">
        <v>46</v>
      </c>
      <c r="E21" s="20">
        <v>876411</v>
      </c>
      <c r="F21" s="20">
        <v>55</v>
      </c>
      <c r="G21" s="20">
        <v>873299</v>
      </c>
      <c r="H21" s="20">
        <v>54</v>
      </c>
      <c r="I21" s="20">
        <v>855228</v>
      </c>
      <c r="J21" s="20">
        <v>86</v>
      </c>
      <c r="K21" s="20">
        <v>845051</v>
      </c>
      <c r="L21" s="20">
        <f t="shared" si="0"/>
        <v>294</v>
      </c>
      <c r="M21" s="20">
        <f t="shared" si="0"/>
        <v>4311655</v>
      </c>
      <c r="N21" s="40"/>
      <c r="O21" s="40"/>
      <c r="P21" s="40"/>
    </row>
    <row r="22" spans="1:16" ht="12.75">
      <c r="A22" s="28">
        <v>2010</v>
      </c>
      <c r="B22" s="20">
        <v>53</v>
      </c>
      <c r="C22" s="20">
        <v>866482</v>
      </c>
      <c r="D22" s="20">
        <v>39</v>
      </c>
      <c r="E22" s="20">
        <v>881210</v>
      </c>
      <c r="F22" s="20">
        <v>77</v>
      </c>
      <c r="G22" s="20">
        <v>882261</v>
      </c>
      <c r="H22" s="20">
        <v>52</v>
      </c>
      <c r="I22" s="20">
        <v>863950</v>
      </c>
      <c r="J22" s="20">
        <v>70</v>
      </c>
      <c r="K22" s="20">
        <v>850499</v>
      </c>
      <c r="L22" s="20">
        <f t="shared" si="0"/>
        <v>291</v>
      </c>
      <c r="M22" s="20">
        <f t="shared" si="0"/>
        <v>4344402</v>
      </c>
      <c r="N22" s="40"/>
      <c r="O22" s="40"/>
      <c r="P22" s="40"/>
    </row>
    <row r="23" spans="1:16" ht="12.75">
      <c r="A23" s="28">
        <v>2011</v>
      </c>
      <c r="B23" s="20">
        <v>63</v>
      </c>
      <c r="C23" s="20">
        <v>870311</v>
      </c>
      <c r="D23" s="20">
        <v>49</v>
      </c>
      <c r="E23" s="20">
        <v>888369</v>
      </c>
      <c r="F23" s="20">
        <v>66</v>
      </c>
      <c r="G23" s="20">
        <v>892339</v>
      </c>
      <c r="H23" s="20">
        <v>69</v>
      </c>
      <c r="I23" s="20">
        <v>875683</v>
      </c>
      <c r="J23" s="20">
        <v>88</v>
      </c>
      <c r="K23" s="20">
        <v>857095</v>
      </c>
      <c r="L23" s="20">
        <f t="shared" si="0"/>
        <v>335</v>
      </c>
      <c r="M23" s="20">
        <f t="shared" si="0"/>
        <v>4383797</v>
      </c>
      <c r="N23" s="40"/>
      <c r="O23" s="40"/>
      <c r="P23" s="40"/>
    </row>
    <row r="24" spans="1:16" ht="12.75">
      <c r="A24" s="28">
        <v>2012</v>
      </c>
      <c r="B24" s="20">
        <v>53</v>
      </c>
      <c r="C24" s="20">
        <v>869626</v>
      </c>
      <c r="D24" s="20">
        <v>52</v>
      </c>
      <c r="E24" s="20">
        <v>888089</v>
      </c>
      <c r="F24" s="20">
        <v>62</v>
      </c>
      <c r="G24" s="20">
        <v>897524</v>
      </c>
      <c r="H24" s="20">
        <v>76</v>
      </c>
      <c r="I24" s="20">
        <v>882075</v>
      </c>
      <c r="J24" s="20">
        <v>81</v>
      </c>
      <c r="K24" s="20">
        <v>861615</v>
      </c>
      <c r="L24" s="20">
        <f t="shared" si="0"/>
        <v>324</v>
      </c>
      <c r="M24" s="20">
        <f t="shared" si="0"/>
        <v>4398929</v>
      </c>
      <c r="N24" s="40"/>
      <c r="O24" s="40"/>
      <c r="P24" s="40"/>
    </row>
    <row r="25" spans="1:16" ht="12.75">
      <c r="A25" s="32">
        <v>2013</v>
      </c>
      <c r="B25" s="23">
        <v>47</v>
      </c>
      <c r="C25" s="23">
        <v>869223</v>
      </c>
      <c r="D25" s="23">
        <v>64</v>
      </c>
      <c r="E25" s="23">
        <v>888312</v>
      </c>
      <c r="F25" s="23">
        <v>75</v>
      </c>
      <c r="G25" s="23">
        <v>899848</v>
      </c>
      <c r="H25" s="23">
        <v>86</v>
      </c>
      <c r="I25" s="23">
        <v>888789</v>
      </c>
      <c r="J25" s="23">
        <v>92</v>
      </c>
      <c r="K25" s="23">
        <v>869849</v>
      </c>
      <c r="L25" s="23">
        <f t="shared" si="0"/>
        <v>364</v>
      </c>
      <c r="M25" s="23">
        <f t="shared" si="0"/>
        <v>4416021</v>
      </c>
      <c r="N25" s="40"/>
      <c r="O25" s="40"/>
      <c r="P25" s="40"/>
    </row>
    <row r="26" spans="10:25" ht="12.75"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>
      <c r="A27" s="83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V27" s="40"/>
      <c r="W27" s="40"/>
      <c r="X27" s="40"/>
      <c r="Y27" s="40"/>
    </row>
    <row r="28" spans="1:25" ht="12.75">
      <c r="A28" s="83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V28" s="40"/>
      <c r="W28" s="40"/>
      <c r="X28" s="40"/>
      <c r="Y28" s="40"/>
    </row>
    <row r="29" spans="1:11" ht="12.75">
      <c r="A29" s="124" t="s">
        <v>22</v>
      </c>
      <c r="B29" s="118" t="s">
        <v>68</v>
      </c>
      <c r="C29" s="118"/>
      <c r="D29" s="118"/>
      <c r="E29" s="118"/>
      <c r="F29" s="118"/>
      <c r="G29" s="118"/>
      <c r="H29" s="50"/>
      <c r="I29" s="50"/>
      <c r="J29" s="50"/>
      <c r="K29" s="50"/>
    </row>
    <row r="30" spans="1:11" ht="12.75">
      <c r="A30" s="125"/>
      <c r="B30" s="53" t="s">
        <v>9</v>
      </c>
      <c r="C30" s="53">
        <v>2</v>
      </c>
      <c r="D30" s="53">
        <v>3</v>
      </c>
      <c r="E30" s="53">
        <v>4</v>
      </c>
      <c r="F30" s="53" t="s">
        <v>63</v>
      </c>
      <c r="G30" s="51" t="s">
        <v>180</v>
      </c>
      <c r="H30" s="40"/>
      <c r="I30" s="40"/>
      <c r="J30" s="40"/>
      <c r="K30" s="40"/>
    </row>
    <row r="31" spans="1:7" s="40" customFormat="1" ht="12.75">
      <c r="A31" s="28" t="s">
        <v>53</v>
      </c>
      <c r="B31" s="42">
        <f aca="true" t="shared" si="1" ref="B31:B42">((SUM(B10:B14)/5)/(SUM($C10:$C14)/5))*100000</f>
        <v>4.963429497847054</v>
      </c>
      <c r="C31" s="42">
        <f aca="true" t="shared" si="2" ref="C31:C42">((SUM(D10:D14)/5)/(SUM($E10:$E14)/5))*100000</f>
        <v>6.4768319012469195</v>
      </c>
      <c r="D31" s="42">
        <f aca="true" t="shared" si="3" ref="D31:D42">((SUM(F10:F14)/5)/(SUM($G10:$G14)/5))*100000</f>
        <v>5.721333259702262</v>
      </c>
      <c r="E31" s="42">
        <f aca="true" t="shared" si="4" ref="E31:E42">((SUM(H10:H14)/5)/(SUM($I10:$I14)/5))*100000</f>
        <v>6.476923164962812</v>
      </c>
      <c r="F31" s="42">
        <f aca="true" t="shared" si="5" ref="F31:F42">((SUM(J10:J14)/5)/(SUM($K10:$K14)/5))*100000</f>
        <v>7.332908822761349</v>
      </c>
      <c r="G31" s="42">
        <f aca="true" t="shared" si="6" ref="G31:G42">((SUM(L10:L14)/5)/(SUM($M10:$M14)/5))*100000</f>
        <v>6.176821248225938</v>
      </c>
    </row>
    <row r="32" spans="1:11" ht="12.75">
      <c r="A32" s="28" t="s">
        <v>11</v>
      </c>
      <c r="B32" s="42">
        <f t="shared" si="1"/>
        <v>4.860837494256967</v>
      </c>
      <c r="C32" s="42">
        <f t="shared" si="2"/>
        <v>6.643984449306752</v>
      </c>
      <c r="D32" s="42">
        <f t="shared" si="3"/>
        <v>5.334029320787034</v>
      </c>
      <c r="E32" s="42">
        <f t="shared" si="4"/>
        <v>5.92681924360902</v>
      </c>
      <c r="F32" s="42">
        <f t="shared" si="5"/>
        <v>7.071847248099441</v>
      </c>
      <c r="G32" s="42">
        <f t="shared" si="6"/>
        <v>5.96216646476196</v>
      </c>
      <c r="H32" s="40"/>
      <c r="I32" s="40"/>
      <c r="J32" s="40"/>
      <c r="K32" s="40"/>
    </row>
    <row r="33" spans="1:11" ht="12.75">
      <c r="A33" s="28" t="s">
        <v>12</v>
      </c>
      <c r="B33" s="42">
        <f t="shared" si="1"/>
        <v>5.003093462013837</v>
      </c>
      <c r="C33" s="42">
        <f t="shared" si="2"/>
        <v>6.027178336437566</v>
      </c>
      <c r="D33" s="42">
        <f t="shared" si="3"/>
        <v>5.554635269070236</v>
      </c>
      <c r="E33" s="42">
        <f t="shared" si="4"/>
        <v>5.864163535713266</v>
      </c>
      <c r="F33" s="42">
        <f t="shared" si="5"/>
        <v>6.655956553059395</v>
      </c>
      <c r="G33" s="42">
        <f t="shared" si="6"/>
        <v>5.815330505671456</v>
      </c>
      <c r="H33" s="40"/>
      <c r="I33" s="40"/>
      <c r="J33" s="40"/>
      <c r="K33" s="40"/>
    </row>
    <row r="34" spans="1:11" ht="12.75">
      <c r="A34" s="28" t="s">
        <v>13</v>
      </c>
      <c r="B34" s="42">
        <f t="shared" si="1"/>
        <v>5.3213381894076175</v>
      </c>
      <c r="C34" s="42">
        <f t="shared" si="2"/>
        <v>5.426151371771</v>
      </c>
      <c r="D34" s="42">
        <f t="shared" si="3"/>
        <v>5.098136680063981</v>
      </c>
      <c r="E34" s="42">
        <f t="shared" si="4"/>
        <v>5.79572391489559</v>
      </c>
      <c r="F34" s="42">
        <f t="shared" si="5"/>
        <v>6.420081820647325</v>
      </c>
      <c r="G34" s="42">
        <f t="shared" si="6"/>
        <v>5.607992871747092</v>
      </c>
      <c r="H34" s="40"/>
      <c r="I34" s="40"/>
      <c r="J34" s="40"/>
      <c r="K34" s="40"/>
    </row>
    <row r="35" spans="1:11" ht="12.75">
      <c r="A35" s="28" t="s">
        <v>14</v>
      </c>
      <c r="B35" s="42">
        <f t="shared" si="1"/>
        <v>5.397399443384343</v>
      </c>
      <c r="C35" s="42">
        <f t="shared" si="2"/>
        <v>4.8717431635741635</v>
      </c>
      <c r="D35" s="42">
        <f t="shared" si="3"/>
        <v>4.933743230989352</v>
      </c>
      <c r="E35" s="42">
        <f t="shared" si="4"/>
        <v>5.8508141968139205</v>
      </c>
      <c r="F35" s="42">
        <f t="shared" si="5"/>
        <v>6.433948718272439</v>
      </c>
      <c r="G35" s="42">
        <f t="shared" si="6"/>
        <v>5.490764005132805</v>
      </c>
      <c r="H35" s="40"/>
      <c r="I35" s="40"/>
      <c r="J35" s="40"/>
      <c r="K35" s="40"/>
    </row>
    <row r="36" spans="1:11" ht="12.75">
      <c r="A36" s="28" t="s">
        <v>15</v>
      </c>
      <c r="B36" s="42">
        <f t="shared" si="1"/>
        <v>5.109612971541339</v>
      </c>
      <c r="C36" s="42">
        <f t="shared" si="2"/>
        <v>4.829423366849999</v>
      </c>
      <c r="D36" s="42">
        <f t="shared" si="3"/>
        <v>5.241804690838119</v>
      </c>
      <c r="E36" s="42">
        <f t="shared" si="4"/>
        <v>5.971083736954841</v>
      </c>
      <c r="F36" s="42">
        <f t="shared" si="5"/>
        <v>6.257971967668272</v>
      </c>
      <c r="G36" s="42">
        <f t="shared" si="6"/>
        <v>5.473597785298127</v>
      </c>
      <c r="H36" s="40"/>
      <c r="I36" s="40"/>
      <c r="J36" s="40"/>
      <c r="K36" s="40"/>
    </row>
    <row r="37" spans="1:11" ht="12.75">
      <c r="A37" s="28" t="s">
        <v>16</v>
      </c>
      <c r="B37" s="42">
        <f t="shared" si="1"/>
        <v>5.070549894093585</v>
      </c>
      <c r="C37" s="42">
        <f t="shared" si="2"/>
        <v>4.688062799618271</v>
      </c>
      <c r="D37" s="42">
        <f t="shared" si="3"/>
        <v>5.438876997777898</v>
      </c>
      <c r="E37" s="42">
        <f t="shared" si="4"/>
        <v>5.868240066306262</v>
      </c>
      <c r="F37" s="42">
        <f t="shared" si="5"/>
        <v>6.327952007657062</v>
      </c>
      <c r="G37" s="42">
        <f t="shared" si="6"/>
        <v>5.470294827047987</v>
      </c>
      <c r="H37" s="40"/>
      <c r="I37" s="40"/>
      <c r="J37" s="40"/>
      <c r="K37" s="40"/>
    </row>
    <row r="38" spans="1:11" ht="12.75">
      <c r="A38" s="28" t="s">
        <v>17</v>
      </c>
      <c r="B38" s="42">
        <f t="shared" si="1"/>
        <v>5.239003822133949</v>
      </c>
      <c r="C38" s="42">
        <f t="shared" si="2"/>
        <v>4.869670537939349</v>
      </c>
      <c r="D38" s="42">
        <f t="shared" si="3"/>
        <v>5.607824863171419</v>
      </c>
      <c r="E38" s="42">
        <f t="shared" si="4"/>
        <v>5.915854514048478</v>
      </c>
      <c r="F38" s="42">
        <f t="shared" si="5"/>
        <v>7.131561515222295</v>
      </c>
      <c r="G38" s="42">
        <f t="shared" si="6"/>
        <v>5.743418097043977</v>
      </c>
      <c r="H38" s="40"/>
      <c r="I38" s="40"/>
      <c r="J38" s="40"/>
      <c r="K38" s="40"/>
    </row>
    <row r="39" spans="1:11" ht="12.75">
      <c r="A39" s="28" t="s">
        <v>18</v>
      </c>
      <c r="B39" s="42">
        <f t="shared" si="1"/>
        <v>5.263562406985167</v>
      </c>
      <c r="C39" s="42">
        <f t="shared" si="2"/>
        <v>4.843049615551377</v>
      </c>
      <c r="D39" s="42">
        <f t="shared" si="3"/>
        <v>6.469058193236101</v>
      </c>
      <c r="E39" s="42">
        <f t="shared" si="4"/>
        <v>5.916608013359227</v>
      </c>
      <c r="F39" s="42">
        <f t="shared" si="5"/>
        <v>7.377627178988138</v>
      </c>
      <c r="G39" s="42">
        <f t="shared" si="6"/>
        <v>5.965249894883508</v>
      </c>
      <c r="H39" s="40"/>
      <c r="I39" s="40"/>
      <c r="J39" s="40"/>
      <c r="K39" s="40"/>
    </row>
    <row r="40" spans="1:11" ht="12.75">
      <c r="A40" s="28" t="s">
        <v>19</v>
      </c>
      <c r="B40" s="42">
        <f t="shared" si="1"/>
        <v>5.6588291882409525</v>
      </c>
      <c r="C40" s="42">
        <f t="shared" si="2"/>
        <v>5.178660360411947</v>
      </c>
      <c r="D40" s="42">
        <f t="shared" si="3"/>
        <v>6.894957724288279</v>
      </c>
      <c r="E40" s="42">
        <f t="shared" si="4"/>
        <v>6.264187918157918</v>
      </c>
      <c r="F40" s="42">
        <f t="shared" si="5"/>
        <v>8.277225568586275</v>
      </c>
      <c r="G40" s="42">
        <f t="shared" si="6"/>
        <v>6.4448865296585796</v>
      </c>
      <c r="H40" s="40"/>
      <c r="I40" s="40"/>
      <c r="J40" s="40"/>
      <c r="K40" s="40"/>
    </row>
    <row r="41" spans="1:11" ht="12.75">
      <c r="A41" s="28" t="s">
        <v>20</v>
      </c>
      <c r="B41" s="42">
        <f t="shared" si="1"/>
        <v>6.124077979618144</v>
      </c>
      <c r="C41" s="42">
        <f t="shared" si="2"/>
        <v>5.402605326968852</v>
      </c>
      <c r="D41" s="42">
        <f t="shared" si="3"/>
        <v>7.074786616952686</v>
      </c>
      <c r="E41" s="42">
        <f t="shared" si="4"/>
        <v>6.8223677455104195</v>
      </c>
      <c r="F41" s="42">
        <f t="shared" si="5"/>
        <v>8.95725134164814</v>
      </c>
      <c r="G41" s="42">
        <f t="shared" si="6"/>
        <v>6.8646282419369395</v>
      </c>
      <c r="H41" s="40"/>
      <c r="I41" s="40"/>
      <c r="J41" s="40"/>
      <c r="K41" s="40"/>
    </row>
    <row r="42" spans="1:11" ht="12.75">
      <c r="A42" s="32" t="s">
        <v>21</v>
      </c>
      <c r="B42" s="43">
        <f t="shared" si="1"/>
        <v>6.202003639123622</v>
      </c>
      <c r="C42" s="43">
        <f t="shared" si="2"/>
        <v>5.653050578295768</v>
      </c>
      <c r="D42" s="43">
        <f t="shared" si="3"/>
        <v>7.536098474086282</v>
      </c>
      <c r="E42" s="43">
        <f t="shared" si="4"/>
        <v>7.719221893270879</v>
      </c>
      <c r="F42" s="43">
        <f t="shared" si="5"/>
        <v>9.733645899299015</v>
      </c>
      <c r="G42" s="43">
        <f t="shared" si="6"/>
        <v>7.357650061743863</v>
      </c>
      <c r="H42" s="40"/>
      <c r="I42" s="40"/>
      <c r="J42" s="40"/>
      <c r="K42" s="40"/>
    </row>
    <row r="43" spans="1:11" ht="12.75">
      <c r="A43" s="28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.75">
      <c r="A44" s="28"/>
      <c r="B44" s="40"/>
      <c r="C44" s="40"/>
      <c r="D44" s="38" t="s">
        <v>190</v>
      </c>
      <c r="G44" s="103">
        <f>(G42-G36)/G36</f>
        <v>0.34420729296299923</v>
      </c>
      <c r="H44" s="40"/>
      <c r="I44" s="40"/>
      <c r="J44" s="40"/>
      <c r="K44" s="40"/>
    </row>
  </sheetData>
  <sheetProtection/>
  <mergeCells count="10">
    <mergeCell ref="L8:M8"/>
    <mergeCell ref="B29:G29"/>
    <mergeCell ref="B7:M7"/>
    <mergeCell ref="A29:A30"/>
    <mergeCell ref="A8:A9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19.8515625" style="0" bestFit="1" customWidth="1"/>
    <col min="2" max="2" width="5.7109375" style="0" bestFit="1" customWidth="1"/>
    <col min="3" max="3" width="10.00390625" style="0" bestFit="1" customWidth="1"/>
    <col min="4" max="4" width="4.57421875" style="0" bestFit="1" customWidth="1"/>
    <col min="5" max="5" width="5.7109375" style="0" bestFit="1" customWidth="1"/>
    <col min="6" max="6" width="10.00390625" style="0" bestFit="1" customWidth="1"/>
    <col min="7" max="7" width="4.57421875" style="0" bestFit="1" customWidth="1"/>
    <col min="8" max="8" width="5.7109375" style="0" bestFit="1" customWidth="1"/>
    <col min="9" max="9" width="10.00390625" style="0" bestFit="1" customWidth="1"/>
    <col min="10" max="10" width="4.57421875" style="0" bestFit="1" customWidth="1"/>
    <col min="16" max="16" width="10.28125" style="0" bestFit="1" customWidth="1"/>
  </cols>
  <sheetData>
    <row r="1" spans="1:11" ht="15.75">
      <c r="A1" s="80" t="s">
        <v>164</v>
      </c>
      <c r="B1" s="46"/>
      <c r="C1" s="46"/>
      <c r="D1" s="46"/>
      <c r="E1" s="46"/>
      <c r="F1" s="46"/>
      <c r="G1" s="46"/>
      <c r="H1" s="38"/>
      <c r="I1" s="38"/>
      <c r="J1" s="38"/>
      <c r="K1" s="38"/>
    </row>
    <row r="2" spans="1:11" ht="15.75">
      <c r="A2" s="81" t="s">
        <v>165</v>
      </c>
      <c r="B2" s="46"/>
      <c r="C2" s="46"/>
      <c r="D2" s="46"/>
      <c r="E2" s="46"/>
      <c r="F2" s="46"/>
      <c r="G2" s="46"/>
      <c r="H2" s="38"/>
      <c r="I2" s="38"/>
      <c r="J2" s="38"/>
      <c r="K2" s="38"/>
    </row>
    <row r="3" spans="2:11" ht="12.75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87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0" ht="12.75">
      <c r="A5" s="52"/>
      <c r="B5" s="118" t="s">
        <v>161</v>
      </c>
      <c r="C5" s="118"/>
      <c r="D5" s="118"/>
      <c r="E5" s="118"/>
      <c r="F5" s="118"/>
      <c r="G5" s="118"/>
      <c r="H5" s="118"/>
      <c r="I5" s="118"/>
      <c r="J5" s="118"/>
    </row>
    <row r="6" spans="1:10" ht="12.75">
      <c r="A6" s="119" t="s">
        <v>0</v>
      </c>
      <c r="B6" s="118" t="s">
        <v>159</v>
      </c>
      <c r="C6" s="118"/>
      <c r="D6" s="118"/>
      <c r="E6" s="118" t="s">
        <v>158</v>
      </c>
      <c r="F6" s="118"/>
      <c r="G6" s="118"/>
      <c r="H6" s="118" t="s">
        <v>160</v>
      </c>
      <c r="I6" s="118"/>
      <c r="J6" s="118"/>
    </row>
    <row r="7" spans="1:10" ht="12.75">
      <c r="A7" s="120"/>
      <c r="B7" s="48" t="s">
        <v>81</v>
      </c>
      <c r="C7" s="48" t="s">
        <v>163</v>
      </c>
      <c r="D7" s="48" t="s">
        <v>162</v>
      </c>
      <c r="E7" s="48" t="s">
        <v>81</v>
      </c>
      <c r="F7" s="48" t="s">
        <v>163</v>
      </c>
      <c r="G7" s="48" t="s">
        <v>162</v>
      </c>
      <c r="H7" s="48" t="s">
        <v>81</v>
      </c>
      <c r="I7" s="48" t="s">
        <v>163</v>
      </c>
      <c r="J7" s="48" t="s">
        <v>162</v>
      </c>
    </row>
    <row r="8" spans="1:10" ht="12.75">
      <c r="A8" s="49" t="s">
        <v>34</v>
      </c>
      <c r="B8" s="18">
        <v>520</v>
      </c>
      <c r="C8" s="18">
        <v>39319</v>
      </c>
      <c r="D8" s="91">
        <f>B8/C8*100</f>
        <v>1.3225158320404893</v>
      </c>
      <c r="E8" s="18">
        <v>932</v>
      </c>
      <c r="F8" s="18">
        <v>693312</v>
      </c>
      <c r="G8" s="91">
        <f>E8/F8*100</f>
        <v>0.13442721314501985</v>
      </c>
      <c r="H8" s="18">
        <v>2206</v>
      </c>
      <c r="I8" s="18">
        <v>1578463</v>
      </c>
      <c r="J8" s="91">
        <f>H8/I8*100</f>
        <v>0.13975620587875676</v>
      </c>
    </row>
    <row r="9" spans="1:10" ht="12.75">
      <c r="A9" s="32" t="s">
        <v>3</v>
      </c>
      <c r="B9" s="23">
        <v>492</v>
      </c>
      <c r="C9" s="23">
        <v>44193</v>
      </c>
      <c r="D9" s="33">
        <f>B9/C9*100</f>
        <v>1.113298486185595</v>
      </c>
      <c r="E9" s="23">
        <v>570</v>
      </c>
      <c r="F9" s="23">
        <v>627855</v>
      </c>
      <c r="G9" s="33">
        <f>E9/F9*100</f>
        <v>0.09078529278256922</v>
      </c>
      <c r="H9" s="23">
        <v>1159</v>
      </c>
      <c r="I9" s="23">
        <v>1696163</v>
      </c>
      <c r="J9" s="33">
        <f>H9/I9*100</f>
        <v>0.06833069699079627</v>
      </c>
    </row>
    <row r="10" spans="1:11" ht="12.75">
      <c r="A10" s="39"/>
      <c r="B10" s="38"/>
      <c r="C10" s="38"/>
      <c r="D10" s="38"/>
      <c r="E10" s="38"/>
      <c r="F10" s="38"/>
      <c r="G10" s="38"/>
      <c r="H10" s="38"/>
      <c r="I10" s="38"/>
      <c r="J10" s="40"/>
      <c r="K10" s="40"/>
    </row>
  </sheetData>
  <sheetProtection/>
  <mergeCells count="5">
    <mergeCell ref="B5:J5"/>
    <mergeCell ref="A6:A7"/>
    <mergeCell ref="B6:D6"/>
    <mergeCell ref="E6:G6"/>
    <mergeCell ref="H6:J6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39"/>
  <sheetViews>
    <sheetView zoomScalePageLayoutView="0" workbookViewId="0" topLeftCell="A1">
      <selection activeCell="C25" sqref="C25:E25"/>
    </sheetView>
  </sheetViews>
  <sheetFormatPr defaultColWidth="9.140625" defaultRowHeight="12.75"/>
  <cols>
    <col min="1" max="1" width="7.421875" style="3" customWidth="1"/>
    <col min="2" max="2" width="9.8515625" style="24" bestFit="1" customWidth="1"/>
    <col min="3" max="3" width="11.57421875" style="24" bestFit="1" customWidth="1"/>
    <col min="4" max="4" width="10.140625" style="25" bestFit="1" customWidth="1"/>
    <col min="5" max="5" width="10.140625" style="24" bestFit="1" customWidth="1"/>
    <col min="6" max="6" width="10.140625" style="25" bestFit="1" customWidth="1"/>
    <col min="7" max="7" width="11.57421875" style="24" bestFit="1" customWidth="1"/>
    <col min="8" max="8" width="10.140625" style="24" bestFit="1" customWidth="1"/>
    <col min="9" max="9" width="9.421875" style="25" bestFit="1" customWidth="1"/>
    <col min="10" max="10" width="11.57421875" style="24" bestFit="1" customWidth="1"/>
    <col min="11" max="11" width="6.7109375" style="25" bestFit="1" customWidth="1"/>
    <col min="12" max="12" width="10.140625" style="24" bestFit="1" customWidth="1"/>
    <col min="13" max="13" width="6.421875" style="25" bestFit="1" customWidth="1"/>
    <col min="14" max="14" width="9.421875" style="24" bestFit="1" customWidth="1"/>
    <col min="15" max="16384" width="9.140625" style="3" customWidth="1"/>
  </cols>
  <sheetData>
    <row r="1" ht="15.75">
      <c r="A1" s="63" t="s">
        <v>73</v>
      </c>
    </row>
    <row r="2" ht="15.75">
      <c r="A2" s="63" t="s">
        <v>48</v>
      </c>
    </row>
    <row r="3" ht="15.75">
      <c r="A3" s="64" t="s">
        <v>47</v>
      </c>
    </row>
    <row r="5" ht="12.75">
      <c r="A5" s="9" t="s">
        <v>23</v>
      </c>
    </row>
    <row r="7" spans="1:5" s="10" customFormat="1" ht="12.75">
      <c r="A7" s="105" t="s">
        <v>0</v>
      </c>
      <c r="B7" s="107" t="s">
        <v>46</v>
      </c>
      <c r="C7" s="107"/>
      <c r="D7" s="107"/>
      <c r="E7" s="108" t="s">
        <v>10</v>
      </c>
    </row>
    <row r="8" spans="1:5" s="10" customFormat="1" ht="12.75">
      <c r="A8" s="106"/>
      <c r="B8" s="26" t="s">
        <v>27</v>
      </c>
      <c r="C8" s="26" t="s">
        <v>29</v>
      </c>
      <c r="D8" s="26" t="s">
        <v>31</v>
      </c>
      <c r="E8" s="109"/>
    </row>
    <row r="9" spans="1:14" ht="12.75">
      <c r="A9" s="40" t="s">
        <v>32</v>
      </c>
      <c r="B9" s="20">
        <v>1</v>
      </c>
      <c r="C9" s="20">
        <v>66</v>
      </c>
      <c r="D9" s="20">
        <v>300</v>
      </c>
      <c r="E9" s="20">
        <v>705085</v>
      </c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40" t="s">
        <v>33</v>
      </c>
      <c r="B10" s="20">
        <v>3</v>
      </c>
      <c r="C10" s="20">
        <v>60</v>
      </c>
      <c r="D10" s="20">
        <v>258</v>
      </c>
      <c r="E10" s="20">
        <v>701550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40" t="s">
        <v>34</v>
      </c>
      <c r="B11" s="20">
        <v>4</v>
      </c>
      <c r="C11" s="20">
        <v>50</v>
      </c>
      <c r="D11" s="20">
        <v>246</v>
      </c>
      <c r="E11" s="20">
        <v>694113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40" t="s">
        <v>35</v>
      </c>
      <c r="B12" s="20">
        <v>0</v>
      </c>
      <c r="C12" s="20">
        <v>46</v>
      </c>
      <c r="D12" s="20">
        <v>229</v>
      </c>
      <c r="E12" s="20">
        <v>688030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40" t="s">
        <v>36</v>
      </c>
      <c r="B13" s="20">
        <v>2</v>
      </c>
      <c r="C13" s="20">
        <v>42</v>
      </c>
      <c r="D13" s="20">
        <v>221</v>
      </c>
      <c r="E13" s="20">
        <v>680988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40" t="s">
        <v>37</v>
      </c>
      <c r="B14" s="20">
        <v>0</v>
      </c>
      <c r="C14" s="20">
        <v>39</v>
      </c>
      <c r="D14" s="20">
        <v>213</v>
      </c>
      <c r="E14" s="20">
        <v>674019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40" t="s">
        <v>38</v>
      </c>
      <c r="B15" s="20">
        <v>4</v>
      </c>
      <c r="C15" s="20">
        <v>25</v>
      </c>
      <c r="D15" s="20">
        <v>186</v>
      </c>
      <c r="E15" s="20">
        <v>666567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40" t="s">
        <v>39</v>
      </c>
      <c r="B16" s="20">
        <v>5</v>
      </c>
      <c r="C16" s="20">
        <v>35</v>
      </c>
      <c r="D16" s="20">
        <v>166</v>
      </c>
      <c r="E16" s="20">
        <v>658349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40" t="s">
        <v>40</v>
      </c>
      <c r="B17" s="20">
        <v>1</v>
      </c>
      <c r="C17" s="20">
        <v>28</v>
      </c>
      <c r="D17" s="20">
        <v>141</v>
      </c>
      <c r="E17" s="20">
        <v>649323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40" t="s">
        <v>41</v>
      </c>
      <c r="B18" s="20">
        <v>2</v>
      </c>
      <c r="C18" s="20">
        <v>18</v>
      </c>
      <c r="D18" s="20">
        <v>126</v>
      </c>
      <c r="E18" s="20">
        <v>639559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40" t="s">
        <v>42</v>
      </c>
      <c r="B19" s="20">
        <v>1</v>
      </c>
      <c r="C19" s="20">
        <v>26</v>
      </c>
      <c r="D19" s="20">
        <v>117</v>
      </c>
      <c r="E19" s="20">
        <v>632725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40" t="s">
        <v>43</v>
      </c>
      <c r="B20" s="20">
        <v>1</v>
      </c>
      <c r="C20" s="20">
        <v>23</v>
      </c>
      <c r="D20" s="20">
        <v>116</v>
      </c>
      <c r="E20" s="20">
        <v>626899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40" t="s">
        <v>3</v>
      </c>
      <c r="B21" s="20">
        <v>0</v>
      </c>
      <c r="C21" s="20">
        <v>23</v>
      </c>
      <c r="D21" s="20">
        <v>108</v>
      </c>
      <c r="E21" s="20">
        <v>622517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40" t="s">
        <v>44</v>
      </c>
      <c r="B22" s="20">
        <v>1</v>
      </c>
      <c r="C22" s="20">
        <v>21</v>
      </c>
      <c r="D22" s="20">
        <v>96</v>
      </c>
      <c r="E22" s="20">
        <v>618800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54" t="s">
        <v>45</v>
      </c>
      <c r="B23" s="15">
        <v>2</v>
      </c>
      <c r="C23" s="15">
        <v>10</v>
      </c>
      <c r="D23" s="15">
        <v>93</v>
      </c>
      <c r="E23" s="15">
        <v>617398</v>
      </c>
      <c r="F23" s="3"/>
      <c r="G23" s="3"/>
      <c r="H23" s="3"/>
      <c r="I23" s="3"/>
      <c r="J23" s="3"/>
      <c r="K23" s="3"/>
      <c r="L23" s="3"/>
      <c r="M23" s="3"/>
      <c r="N23" s="3"/>
    </row>
    <row r="25" ht="12.75">
      <c r="A25" s="37" t="s">
        <v>24</v>
      </c>
    </row>
    <row r="27" spans="1:14" ht="12.75" customHeight="1">
      <c r="A27" s="110" t="s">
        <v>22</v>
      </c>
      <c r="B27" s="107" t="s">
        <v>46</v>
      </c>
      <c r="C27" s="107"/>
      <c r="D27" s="107"/>
      <c r="E27" s="27"/>
      <c r="F27" s="27"/>
      <c r="G27" s="27"/>
      <c r="H27" s="3"/>
      <c r="I27" s="3"/>
      <c r="J27" s="3"/>
      <c r="K27" s="3"/>
      <c r="L27" s="3"/>
      <c r="M27" s="3"/>
      <c r="N27" s="3"/>
    </row>
    <row r="28" spans="1:14" ht="12.75">
      <c r="A28" s="111"/>
      <c r="B28" s="31" t="s">
        <v>27</v>
      </c>
      <c r="C28" s="31" t="s">
        <v>29</v>
      </c>
      <c r="D28" s="31" t="s">
        <v>31</v>
      </c>
      <c r="E28" s="4"/>
      <c r="F28" s="4"/>
      <c r="G28" s="4"/>
      <c r="H28" s="3"/>
      <c r="I28" s="3"/>
      <c r="J28" s="3"/>
      <c r="K28" s="3"/>
      <c r="L28" s="3"/>
      <c r="M28" s="3"/>
      <c r="N28" s="3"/>
    </row>
    <row r="29" spans="1:14" ht="12.75">
      <c r="A29" s="28" t="s">
        <v>11</v>
      </c>
      <c r="B29" s="13">
        <f aca="true" t="shared" si="0" ref="B29:D39">((SUM(B9:B13)/5)/(SUM($E9:$E13)/5))*100000</f>
        <v>0.28820387311421003</v>
      </c>
      <c r="C29" s="13">
        <f t="shared" si="0"/>
        <v>7.608582250215145</v>
      </c>
      <c r="D29" s="13">
        <f t="shared" si="0"/>
        <v>36.14076568852194</v>
      </c>
      <c r="E29" s="4"/>
      <c r="F29" s="4"/>
      <c r="G29" s="4"/>
      <c r="H29" s="3"/>
      <c r="I29" s="3"/>
      <c r="J29" s="3"/>
      <c r="K29" s="3"/>
      <c r="L29" s="3"/>
      <c r="M29" s="3"/>
      <c r="N29" s="3"/>
    </row>
    <row r="30" spans="1:14" ht="12.75">
      <c r="A30" s="28" t="s">
        <v>12</v>
      </c>
      <c r="B30" s="13">
        <f t="shared" si="0"/>
        <v>0.2617268153662721</v>
      </c>
      <c r="C30" s="13">
        <f t="shared" si="0"/>
        <v>6.8921394713118325</v>
      </c>
      <c r="D30" s="13">
        <f t="shared" si="0"/>
        <v>33.93724372582662</v>
      </c>
      <c r="E30" s="4"/>
      <c r="F30" s="4"/>
      <c r="G30" s="4"/>
      <c r="H30" s="3"/>
      <c r="I30" s="3"/>
      <c r="J30" s="3"/>
      <c r="K30" s="3"/>
      <c r="L30" s="3"/>
      <c r="M30" s="3"/>
      <c r="N30" s="3"/>
    </row>
    <row r="31" spans="1:14" ht="12.75">
      <c r="A31" s="28" t="s">
        <v>13</v>
      </c>
      <c r="B31" s="13">
        <f t="shared" si="0"/>
        <v>0.29379645840121255</v>
      </c>
      <c r="C31" s="13">
        <f t="shared" si="0"/>
        <v>5.934688459704493</v>
      </c>
      <c r="D31" s="13">
        <f t="shared" si="0"/>
        <v>32.17071219493277</v>
      </c>
      <c r="E31" s="4"/>
      <c r="F31" s="4"/>
      <c r="G31" s="4"/>
      <c r="H31" s="3"/>
      <c r="I31" s="3"/>
      <c r="J31" s="3"/>
      <c r="K31" s="3"/>
      <c r="L31" s="3"/>
      <c r="M31" s="3"/>
      <c r="N31" s="3"/>
    </row>
    <row r="32" spans="1:14" ht="12.75">
      <c r="A32" s="28" t="s">
        <v>14</v>
      </c>
      <c r="B32" s="13">
        <f t="shared" si="0"/>
        <v>0.3266078831860184</v>
      </c>
      <c r="C32" s="13">
        <f t="shared" si="0"/>
        <v>5.552334014162311</v>
      </c>
      <c r="D32" s="13">
        <f t="shared" si="0"/>
        <v>30.13700013034624</v>
      </c>
      <c r="E32" s="4"/>
      <c r="F32" s="4"/>
      <c r="G32" s="4"/>
      <c r="H32" s="3"/>
      <c r="I32" s="3"/>
      <c r="J32" s="3"/>
      <c r="K32" s="3"/>
      <c r="L32" s="3"/>
      <c r="M32" s="3"/>
      <c r="N32" s="3"/>
    </row>
    <row r="33" spans="1:14" ht="12.75">
      <c r="A33" s="28" t="s">
        <v>15</v>
      </c>
      <c r="B33" s="13">
        <f t="shared" si="0"/>
        <v>0.3604419739484556</v>
      </c>
      <c r="C33" s="13">
        <f t="shared" si="0"/>
        <v>5.076224466440749</v>
      </c>
      <c r="D33" s="13">
        <f t="shared" si="0"/>
        <v>27.844142487518194</v>
      </c>
      <c r="E33" s="4"/>
      <c r="F33" s="4"/>
      <c r="G33" s="4"/>
      <c r="H33" s="3"/>
      <c r="I33" s="3"/>
      <c r="J33" s="3"/>
      <c r="K33" s="3"/>
      <c r="L33" s="3"/>
      <c r="M33" s="3"/>
      <c r="N33" s="3"/>
    </row>
    <row r="34" spans="1:14" ht="12.75">
      <c r="A34" s="28" t="s">
        <v>16</v>
      </c>
      <c r="B34" s="13">
        <f t="shared" si="0"/>
        <v>0.36498381752999026</v>
      </c>
      <c r="C34" s="13">
        <f t="shared" si="0"/>
        <v>4.410221128487382</v>
      </c>
      <c r="D34" s="13">
        <f t="shared" si="0"/>
        <v>25.305544682079322</v>
      </c>
      <c r="E34" s="4"/>
      <c r="F34" s="4"/>
      <c r="G34" s="4"/>
      <c r="H34" s="3"/>
      <c r="I34" s="3"/>
      <c r="J34" s="3"/>
      <c r="K34" s="3"/>
      <c r="L34" s="3"/>
      <c r="M34" s="3"/>
      <c r="N34" s="3"/>
    </row>
    <row r="35" spans="1:14" ht="12.75">
      <c r="A35" s="28" t="s">
        <v>17</v>
      </c>
      <c r="B35" s="13">
        <f t="shared" si="0"/>
        <v>0.40042839678018605</v>
      </c>
      <c r="C35" s="13">
        <f t="shared" si="0"/>
        <v>4.065888336537274</v>
      </c>
      <c r="D35" s="13">
        <f t="shared" si="0"/>
        <v>22.670407694632072</v>
      </c>
      <c r="E35" s="4"/>
      <c r="F35" s="4"/>
      <c r="G35" s="4"/>
      <c r="H35" s="3"/>
      <c r="I35" s="3"/>
      <c r="J35" s="3"/>
      <c r="K35" s="3"/>
      <c r="L35" s="3"/>
      <c r="M35" s="3"/>
      <c r="N35" s="3"/>
    </row>
    <row r="36" spans="1:14" ht="12.75">
      <c r="A36" s="28" t="s">
        <v>18</v>
      </c>
      <c r="B36" s="13">
        <f t="shared" si="0"/>
        <v>0.3118319973930845</v>
      </c>
      <c r="C36" s="13">
        <f t="shared" si="0"/>
        <v>4.053815966110099</v>
      </c>
      <c r="D36" s="13">
        <f t="shared" si="0"/>
        <v>20.768011026379426</v>
      </c>
      <c r="E36" s="4"/>
      <c r="F36" s="4"/>
      <c r="G36" s="4"/>
      <c r="H36" s="3"/>
      <c r="I36" s="3"/>
      <c r="J36" s="3"/>
      <c r="K36" s="3"/>
      <c r="L36" s="3"/>
      <c r="M36" s="3"/>
      <c r="N36" s="3"/>
    </row>
    <row r="37" spans="1:14" ht="12.75">
      <c r="A37" s="28" t="s">
        <v>19</v>
      </c>
      <c r="B37" s="13">
        <f t="shared" si="0"/>
        <v>0.1576778219520956</v>
      </c>
      <c r="C37" s="13">
        <f t="shared" si="0"/>
        <v>3.721196598069456</v>
      </c>
      <c r="D37" s="13">
        <f t="shared" si="0"/>
        <v>19.173623149374823</v>
      </c>
      <c r="E37" s="4"/>
      <c r="F37" s="4"/>
      <c r="G37" s="4"/>
      <c r="H37" s="3"/>
      <c r="I37" s="3"/>
      <c r="J37" s="3"/>
      <c r="K37" s="3"/>
      <c r="L37" s="3"/>
      <c r="M37" s="3"/>
      <c r="N37" s="3"/>
    </row>
    <row r="38" spans="1:14" ht="12.75">
      <c r="A38" s="28" t="s">
        <v>20</v>
      </c>
      <c r="B38" s="13">
        <f t="shared" si="0"/>
        <v>0.15921031682853048</v>
      </c>
      <c r="C38" s="13">
        <f t="shared" si="0"/>
        <v>3.5344690335933766</v>
      </c>
      <c r="D38" s="13">
        <f t="shared" si="0"/>
        <v>17.92708167489253</v>
      </c>
      <c r="E38" s="4"/>
      <c r="F38" s="4"/>
      <c r="G38" s="4"/>
      <c r="H38" s="3"/>
      <c r="I38" s="3"/>
      <c r="J38" s="3"/>
      <c r="K38" s="3"/>
      <c r="L38" s="3"/>
      <c r="M38" s="3"/>
      <c r="N38" s="3"/>
    </row>
    <row r="39" spans="1:14" ht="12.75">
      <c r="A39" s="32" t="s">
        <v>21</v>
      </c>
      <c r="B39" s="22">
        <f t="shared" si="0"/>
        <v>0.16034177169319946</v>
      </c>
      <c r="C39" s="22">
        <f t="shared" si="0"/>
        <v>3.3030404968799094</v>
      </c>
      <c r="D39" s="22">
        <f t="shared" si="0"/>
        <v>16.996227799479144</v>
      </c>
      <c r="E39" s="4"/>
      <c r="F39" s="4"/>
      <c r="G39" s="4"/>
      <c r="H39" s="3"/>
      <c r="I39" s="3"/>
      <c r="J39" s="3"/>
      <c r="K39" s="3"/>
      <c r="L39" s="3"/>
      <c r="M39" s="3"/>
      <c r="N39" s="3"/>
    </row>
  </sheetData>
  <sheetProtection/>
  <mergeCells count="5">
    <mergeCell ref="A7:A8"/>
    <mergeCell ref="B7:D7"/>
    <mergeCell ref="E7:E8"/>
    <mergeCell ref="A27:A28"/>
    <mergeCell ref="B27:D27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3" customWidth="1"/>
    <col min="2" max="2" width="10.00390625" style="3" bestFit="1" customWidth="1"/>
    <col min="3" max="3" width="23.421875" style="3" customWidth="1"/>
    <col min="4" max="4" width="12.8515625" style="3" bestFit="1" customWidth="1"/>
    <col min="5" max="16384" width="9.140625" style="3" customWidth="1"/>
  </cols>
  <sheetData>
    <row r="1" ht="15.75">
      <c r="A1" s="80" t="s">
        <v>166</v>
      </c>
    </row>
    <row r="2" ht="15.75">
      <c r="A2" s="81" t="s">
        <v>167</v>
      </c>
    </row>
    <row r="3" ht="15.75">
      <c r="A3" s="93" t="s">
        <v>168</v>
      </c>
    </row>
    <row r="6" spans="1:4" ht="30">
      <c r="A6" s="96" t="s">
        <v>0</v>
      </c>
      <c r="B6" s="94" t="s">
        <v>169</v>
      </c>
      <c r="C6" s="94" t="s">
        <v>170</v>
      </c>
      <c r="D6" s="95" t="s">
        <v>171</v>
      </c>
    </row>
    <row r="7" spans="1:4" ht="15">
      <c r="A7" s="97">
        <v>2003</v>
      </c>
      <c r="B7" s="98">
        <v>802</v>
      </c>
      <c r="C7" s="98">
        <v>249</v>
      </c>
      <c r="D7" s="99">
        <f>B7/C7</f>
        <v>3.2208835341365463</v>
      </c>
    </row>
    <row r="8" spans="1:4" ht="15">
      <c r="A8" s="97">
        <v>2004</v>
      </c>
      <c r="B8" s="98">
        <v>776</v>
      </c>
      <c r="C8" s="98">
        <v>232</v>
      </c>
      <c r="D8" s="99">
        <f aca="true" t="shared" si="0" ref="D8:D17">B8/C8</f>
        <v>3.3448275862068964</v>
      </c>
    </row>
    <row r="9" spans="1:4" ht="15">
      <c r="A9" s="97">
        <v>2005</v>
      </c>
      <c r="B9" s="98">
        <v>781</v>
      </c>
      <c r="C9" s="98">
        <v>243</v>
      </c>
      <c r="D9" s="99">
        <f t="shared" si="0"/>
        <v>3.213991769547325</v>
      </c>
    </row>
    <row r="10" spans="1:4" ht="15">
      <c r="A10" s="97">
        <v>2006</v>
      </c>
      <c r="B10" s="98">
        <v>781</v>
      </c>
      <c r="C10" s="98">
        <v>260</v>
      </c>
      <c r="D10" s="99">
        <f t="shared" si="0"/>
        <v>3.003846153846154</v>
      </c>
    </row>
    <row r="11" spans="1:4" ht="15">
      <c r="A11" s="97">
        <v>2007</v>
      </c>
      <c r="B11" s="98">
        <v>714</v>
      </c>
      <c r="C11" s="98">
        <v>240</v>
      </c>
      <c r="D11" s="99">
        <f t="shared" si="0"/>
        <v>2.975</v>
      </c>
    </row>
    <row r="12" spans="1:4" ht="15">
      <c r="A12" s="97">
        <v>2008</v>
      </c>
      <c r="B12" s="98">
        <v>730</v>
      </c>
      <c r="C12" s="98">
        <v>273</v>
      </c>
      <c r="D12" s="99">
        <f t="shared" si="0"/>
        <v>2.673992673992674</v>
      </c>
    </row>
    <row r="13" spans="1:4" ht="15">
      <c r="A13" s="97">
        <v>2009</v>
      </c>
      <c r="B13" s="98">
        <v>804</v>
      </c>
      <c r="C13" s="98">
        <v>287</v>
      </c>
      <c r="D13" s="99">
        <f t="shared" si="0"/>
        <v>2.8013937282229966</v>
      </c>
    </row>
    <row r="14" spans="1:4" ht="15">
      <c r="A14" s="97">
        <v>2010</v>
      </c>
      <c r="B14" s="98">
        <v>781</v>
      </c>
      <c r="C14" s="98">
        <v>298</v>
      </c>
      <c r="D14" s="99">
        <f t="shared" si="0"/>
        <v>2.620805369127517</v>
      </c>
    </row>
    <row r="15" spans="1:4" ht="15">
      <c r="A15" s="97">
        <v>2011</v>
      </c>
      <c r="B15" s="98">
        <v>824</v>
      </c>
      <c r="C15" s="98">
        <v>305</v>
      </c>
      <c r="D15" s="99">
        <f t="shared" si="0"/>
        <v>2.7016393442622952</v>
      </c>
    </row>
    <row r="16" spans="1:4" ht="15">
      <c r="A16" s="97">
        <v>2012</v>
      </c>
      <c r="B16" s="98">
        <v>906</v>
      </c>
      <c r="C16" s="98">
        <v>310</v>
      </c>
      <c r="D16" s="99">
        <f t="shared" si="0"/>
        <v>2.92258064516129</v>
      </c>
    </row>
    <row r="17" spans="1:4" ht="15">
      <c r="A17" s="100">
        <v>2013</v>
      </c>
      <c r="B17" s="101">
        <v>883</v>
      </c>
      <c r="C17" s="101">
        <v>329</v>
      </c>
      <c r="D17" s="102">
        <f t="shared" si="0"/>
        <v>2.683890577507599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3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9.140625" style="3" customWidth="1"/>
    <col min="2" max="2" width="9.8515625" style="24" bestFit="1" customWidth="1"/>
    <col min="3" max="3" width="11.57421875" style="24" bestFit="1" customWidth="1"/>
    <col min="4" max="4" width="10.140625" style="25" bestFit="1" customWidth="1"/>
    <col min="5" max="5" width="10.140625" style="24" bestFit="1" customWidth="1"/>
    <col min="6" max="6" width="10.140625" style="25" bestFit="1" customWidth="1"/>
    <col min="7" max="7" width="11.57421875" style="24" bestFit="1" customWidth="1"/>
    <col min="8" max="8" width="10.140625" style="24" bestFit="1" customWidth="1"/>
    <col min="9" max="9" width="9.421875" style="25" bestFit="1" customWidth="1"/>
    <col min="10" max="10" width="11.57421875" style="24" bestFit="1" customWidth="1"/>
    <col min="11" max="11" width="6.7109375" style="25" bestFit="1" customWidth="1"/>
    <col min="12" max="12" width="10.140625" style="24" bestFit="1" customWidth="1"/>
    <col min="13" max="13" width="6.421875" style="25" bestFit="1" customWidth="1"/>
    <col min="14" max="14" width="9.421875" style="24" bestFit="1" customWidth="1"/>
    <col min="15" max="16384" width="9.140625" style="3" customWidth="1"/>
  </cols>
  <sheetData>
    <row r="1" ht="15.75">
      <c r="A1" s="63" t="s">
        <v>74</v>
      </c>
    </row>
    <row r="2" ht="15.75">
      <c r="A2" s="63" t="s">
        <v>48</v>
      </c>
    </row>
    <row r="3" ht="15.75">
      <c r="A3" s="64" t="s">
        <v>47</v>
      </c>
    </row>
    <row r="5" ht="12.75">
      <c r="A5" s="9" t="s">
        <v>23</v>
      </c>
    </row>
    <row r="7" spans="1:5" s="10" customFormat="1" ht="12.75">
      <c r="A7" s="112" t="s">
        <v>0</v>
      </c>
      <c r="B7" s="107" t="s">
        <v>46</v>
      </c>
      <c r="C7" s="107"/>
      <c r="D7" s="107"/>
      <c r="E7" s="108" t="s">
        <v>10</v>
      </c>
    </row>
    <row r="8" spans="1:5" s="10" customFormat="1" ht="12.75">
      <c r="A8" s="113"/>
      <c r="B8" s="26" t="s">
        <v>26</v>
      </c>
      <c r="C8" s="26" t="s">
        <v>28</v>
      </c>
      <c r="D8" s="26" t="s">
        <v>30</v>
      </c>
      <c r="E8" s="109"/>
    </row>
    <row r="9" spans="1:14" ht="12.75">
      <c r="A9" s="88" t="s">
        <v>32</v>
      </c>
      <c r="B9" s="18">
        <v>7</v>
      </c>
      <c r="C9" s="18">
        <v>113</v>
      </c>
      <c r="D9" s="18">
        <v>522</v>
      </c>
      <c r="E9" s="18">
        <v>4076554</v>
      </c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89" t="s">
        <v>33</v>
      </c>
      <c r="B10" s="20">
        <v>8</v>
      </c>
      <c r="C10" s="20">
        <v>103</v>
      </c>
      <c r="D10" s="20">
        <v>438</v>
      </c>
      <c r="E10" s="20">
        <v>4078177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9" t="s">
        <v>34</v>
      </c>
      <c r="B11" s="20">
        <v>6</v>
      </c>
      <c r="C11" s="20">
        <v>109</v>
      </c>
      <c r="D11" s="20">
        <v>485</v>
      </c>
      <c r="E11" s="20">
        <v>4093826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9" t="s">
        <v>35</v>
      </c>
      <c r="B12" s="20">
        <v>8</v>
      </c>
      <c r="C12" s="20">
        <v>98</v>
      </c>
      <c r="D12" s="20">
        <v>442</v>
      </c>
      <c r="E12" s="20">
        <v>4108183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89" t="s">
        <v>36</v>
      </c>
      <c r="B13" s="20">
        <v>12</v>
      </c>
      <c r="C13" s="20">
        <v>79</v>
      </c>
      <c r="D13" s="20">
        <v>431</v>
      </c>
      <c r="E13" s="20">
        <v>4122393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89" t="s">
        <v>37</v>
      </c>
      <c r="B14" s="20">
        <v>7</v>
      </c>
      <c r="C14" s="20">
        <v>80</v>
      </c>
      <c r="D14" s="20">
        <v>421</v>
      </c>
      <c r="E14" s="20">
        <v>4146554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9" t="s">
        <v>38</v>
      </c>
      <c r="B15" s="20">
        <v>12</v>
      </c>
      <c r="C15" s="20">
        <v>89</v>
      </c>
      <c r="D15" s="20">
        <v>458</v>
      </c>
      <c r="E15" s="20">
        <v>4178143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89" t="s">
        <v>39</v>
      </c>
      <c r="B16" s="20">
        <v>5</v>
      </c>
      <c r="C16" s="20">
        <v>96</v>
      </c>
      <c r="D16" s="20">
        <v>471</v>
      </c>
      <c r="E16" s="20">
        <v>4206865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89" t="s">
        <v>40</v>
      </c>
      <c r="B17" s="20">
        <v>3</v>
      </c>
      <c r="C17" s="20">
        <v>119</v>
      </c>
      <c r="D17" s="20">
        <v>416</v>
      </c>
      <c r="E17" s="20">
        <v>4246375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9" t="s">
        <v>41</v>
      </c>
      <c r="B18" s="20">
        <v>7</v>
      </c>
      <c r="C18" s="20">
        <v>137</v>
      </c>
      <c r="D18" s="20">
        <v>434</v>
      </c>
      <c r="E18" s="20">
        <v>4281257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89" t="s">
        <v>42</v>
      </c>
      <c r="B19" s="20">
        <v>4</v>
      </c>
      <c r="C19" s="20">
        <v>126</v>
      </c>
      <c r="D19" s="20">
        <v>522</v>
      </c>
      <c r="E19" s="20">
        <v>4311655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89" t="s">
        <v>43</v>
      </c>
      <c r="B20" s="20">
        <v>6</v>
      </c>
      <c r="C20" s="20">
        <v>115</v>
      </c>
      <c r="D20" s="20">
        <v>514</v>
      </c>
      <c r="E20" s="20">
        <v>4344402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9" t="s">
        <v>3</v>
      </c>
      <c r="B21" s="20">
        <v>7</v>
      </c>
      <c r="C21" s="20">
        <v>133</v>
      </c>
      <c r="D21" s="20">
        <v>549</v>
      </c>
      <c r="E21" s="20">
        <v>4383797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9" t="s">
        <v>44</v>
      </c>
      <c r="B22" s="20">
        <v>8</v>
      </c>
      <c r="C22" s="20">
        <v>146</v>
      </c>
      <c r="D22" s="20">
        <v>625</v>
      </c>
      <c r="E22" s="20">
        <v>4398929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90" t="s">
        <v>45</v>
      </c>
      <c r="B23" s="15">
        <v>11</v>
      </c>
      <c r="C23" s="15">
        <v>137</v>
      </c>
      <c r="D23" s="15">
        <v>624</v>
      </c>
      <c r="E23" s="15">
        <v>4416021</v>
      </c>
      <c r="F23" s="3"/>
      <c r="G23" s="3"/>
      <c r="H23" s="3"/>
      <c r="I23" s="3"/>
      <c r="J23" s="3"/>
      <c r="K23" s="3"/>
      <c r="L23" s="3"/>
      <c r="M23" s="3"/>
      <c r="N23" s="3"/>
    </row>
    <row r="24" ht="12.75">
      <c r="A24" s="45"/>
    </row>
    <row r="25" ht="12.75">
      <c r="A25" s="47" t="s">
        <v>24</v>
      </c>
    </row>
    <row r="26" ht="12.75">
      <c r="A26" s="45"/>
    </row>
    <row r="27" spans="1:14" ht="12.75">
      <c r="A27" s="110" t="s">
        <v>22</v>
      </c>
      <c r="B27" s="107" t="s">
        <v>46</v>
      </c>
      <c r="C27" s="107"/>
      <c r="D27" s="107"/>
      <c r="E27" s="27"/>
      <c r="F27" s="27"/>
      <c r="G27" s="27"/>
      <c r="H27" s="3"/>
      <c r="I27" s="3"/>
      <c r="J27" s="3"/>
      <c r="K27" s="3"/>
      <c r="L27" s="3"/>
      <c r="M27" s="3"/>
      <c r="N27" s="3"/>
    </row>
    <row r="28" spans="1:14" ht="12.75">
      <c r="A28" s="111"/>
      <c r="B28" s="30" t="s">
        <v>27</v>
      </c>
      <c r="C28" s="31" t="s">
        <v>29</v>
      </c>
      <c r="D28" s="31" t="s">
        <v>31</v>
      </c>
      <c r="E28" s="4"/>
      <c r="F28" s="4"/>
      <c r="G28" s="4"/>
      <c r="H28" s="3"/>
      <c r="I28" s="3"/>
      <c r="J28" s="3"/>
      <c r="K28" s="3"/>
      <c r="L28" s="3"/>
      <c r="M28" s="3"/>
      <c r="N28" s="3"/>
    </row>
    <row r="29" spans="1:14" ht="12.75">
      <c r="A29" s="28" t="s">
        <v>11</v>
      </c>
      <c r="B29" s="29">
        <f aca="true" t="shared" si="0" ref="B29:D39">((SUM(B9:B13)/5)/(SUM($E9:$E13)/5))*100000</f>
        <v>0.20020378792402976</v>
      </c>
      <c r="C29" s="13">
        <f t="shared" si="0"/>
        <v>2.4512756472649504</v>
      </c>
      <c r="D29" s="13">
        <f t="shared" si="0"/>
        <v>11.318838546534172</v>
      </c>
      <c r="E29" s="4"/>
      <c r="F29" s="4"/>
      <c r="G29" s="4"/>
      <c r="H29" s="3"/>
      <c r="I29" s="3"/>
      <c r="J29" s="3"/>
      <c r="K29" s="3"/>
      <c r="L29" s="3"/>
      <c r="M29" s="3"/>
      <c r="N29" s="3"/>
    </row>
    <row r="30" spans="1:14" ht="12.75">
      <c r="A30" s="28" t="s">
        <v>12</v>
      </c>
      <c r="B30" s="29">
        <f t="shared" si="0"/>
        <v>0.19952179977617546</v>
      </c>
      <c r="C30" s="13">
        <f t="shared" si="0"/>
        <v>2.2823347340250315</v>
      </c>
      <c r="D30" s="13">
        <f t="shared" si="0"/>
        <v>10.788776343994659</v>
      </c>
      <c r="E30" s="4"/>
      <c r="F30" s="4"/>
      <c r="G30" s="4"/>
      <c r="H30" s="3"/>
      <c r="I30" s="3"/>
      <c r="J30" s="3"/>
      <c r="K30" s="3"/>
      <c r="L30" s="3"/>
      <c r="M30" s="3"/>
      <c r="N30" s="3"/>
    </row>
    <row r="31" spans="1:14" ht="12.75">
      <c r="A31" s="28" t="s">
        <v>13</v>
      </c>
      <c r="B31" s="29">
        <f t="shared" si="0"/>
        <v>0.2179271841352497</v>
      </c>
      <c r="C31" s="13">
        <f t="shared" si="0"/>
        <v>2.2034859729230805</v>
      </c>
      <c r="D31" s="13">
        <f t="shared" si="0"/>
        <v>10.833402464678969</v>
      </c>
      <c r="E31" s="4"/>
      <c r="F31" s="4"/>
      <c r="G31" s="4"/>
      <c r="H31" s="3"/>
      <c r="I31" s="3"/>
      <c r="J31" s="3"/>
      <c r="K31" s="3"/>
      <c r="L31" s="3"/>
      <c r="M31" s="3"/>
      <c r="N31" s="3"/>
    </row>
    <row r="32" spans="1:14" ht="12.75">
      <c r="A32" s="28" t="s">
        <v>14</v>
      </c>
      <c r="B32" s="29">
        <f t="shared" si="0"/>
        <v>0.21192422475951178</v>
      </c>
      <c r="C32" s="13">
        <f t="shared" si="0"/>
        <v>2.128875166902368</v>
      </c>
      <c r="D32" s="13">
        <f t="shared" si="0"/>
        <v>10.70698981000897</v>
      </c>
      <c r="E32" s="4"/>
      <c r="F32" s="4"/>
      <c r="G32" s="4"/>
      <c r="H32" s="3"/>
      <c r="I32" s="3"/>
      <c r="J32" s="3"/>
      <c r="K32" s="3"/>
      <c r="L32" s="3"/>
      <c r="M32" s="3"/>
      <c r="N32" s="3"/>
    </row>
    <row r="33" spans="1:14" ht="12.75">
      <c r="A33" s="28" t="s">
        <v>15</v>
      </c>
      <c r="B33" s="29">
        <f t="shared" si="0"/>
        <v>0.18659992449879978</v>
      </c>
      <c r="C33" s="13">
        <f t="shared" si="0"/>
        <v>2.215276026742161</v>
      </c>
      <c r="D33" s="13">
        <f t="shared" si="0"/>
        <v>10.51179574676572</v>
      </c>
      <c r="E33" s="4"/>
      <c r="F33" s="4"/>
      <c r="G33" s="4"/>
      <c r="H33" s="3"/>
      <c r="I33" s="3"/>
      <c r="J33" s="3"/>
      <c r="K33" s="3"/>
      <c r="L33" s="3"/>
      <c r="M33" s="3"/>
      <c r="N33" s="3"/>
    </row>
    <row r="34" spans="1:14" ht="12.75">
      <c r="A34" s="28" t="s">
        <v>16</v>
      </c>
      <c r="B34" s="29">
        <f t="shared" si="0"/>
        <v>0.16144967371495794</v>
      </c>
      <c r="C34" s="13">
        <f t="shared" si="0"/>
        <v>2.473978823690973</v>
      </c>
      <c r="D34" s="13">
        <f t="shared" si="0"/>
        <v>10.446743593320809</v>
      </c>
      <c r="E34" s="4"/>
      <c r="F34" s="4"/>
      <c r="G34" s="4"/>
      <c r="H34" s="3"/>
      <c r="I34" s="3"/>
      <c r="J34" s="3"/>
      <c r="K34" s="3"/>
      <c r="L34" s="3"/>
      <c r="M34" s="3"/>
      <c r="N34" s="3"/>
    </row>
    <row r="35" spans="1:14" ht="12.75">
      <c r="A35" s="28" t="s">
        <v>17</v>
      </c>
      <c r="B35" s="29">
        <f t="shared" si="0"/>
        <v>0.14605903282064256</v>
      </c>
      <c r="C35" s="13">
        <f t="shared" si="0"/>
        <v>2.6714668261065917</v>
      </c>
      <c r="D35" s="13">
        <f t="shared" si="0"/>
        <v>10.841349500654792</v>
      </c>
      <c r="E35" s="4"/>
      <c r="F35" s="4"/>
      <c r="G35" s="4"/>
      <c r="H35" s="3"/>
      <c r="I35" s="3"/>
      <c r="J35" s="3"/>
      <c r="K35" s="3"/>
      <c r="L35" s="3"/>
      <c r="M35" s="3"/>
      <c r="N35" s="3"/>
    </row>
    <row r="36" spans="1:14" ht="12.75">
      <c r="A36" s="28" t="s">
        <v>18</v>
      </c>
      <c r="B36" s="29">
        <f t="shared" si="0"/>
        <v>0.11687401831668315</v>
      </c>
      <c r="C36" s="13">
        <f t="shared" si="0"/>
        <v>2.7722517144717242</v>
      </c>
      <c r="D36" s="13">
        <f t="shared" si="0"/>
        <v>11.018882446896887</v>
      </c>
      <c r="E36" s="4"/>
      <c r="F36" s="4"/>
      <c r="G36" s="4"/>
      <c r="H36" s="3"/>
      <c r="I36" s="3"/>
      <c r="J36" s="3"/>
      <c r="K36" s="3"/>
      <c r="L36" s="3"/>
      <c r="M36" s="3"/>
      <c r="N36" s="3"/>
    </row>
    <row r="37" spans="1:14" ht="12.75">
      <c r="A37" s="28" t="s">
        <v>19</v>
      </c>
      <c r="B37" s="29">
        <f t="shared" si="0"/>
        <v>0.1251884433818573</v>
      </c>
      <c r="C37" s="13">
        <f t="shared" si="0"/>
        <v>2.9210636789100035</v>
      </c>
      <c r="D37" s="13">
        <f t="shared" si="0"/>
        <v>11.290142949437872</v>
      </c>
      <c r="E37" s="4"/>
      <c r="F37" s="4"/>
      <c r="G37" s="4"/>
      <c r="H37" s="3"/>
      <c r="I37" s="3"/>
      <c r="J37" s="3"/>
      <c r="K37" s="3"/>
      <c r="L37" s="3"/>
      <c r="M37" s="3"/>
      <c r="N37" s="3"/>
    </row>
    <row r="38" spans="1:14" ht="12.75">
      <c r="A38" s="28" t="s">
        <v>20</v>
      </c>
      <c r="B38" s="29">
        <f t="shared" si="0"/>
        <v>0.14732937876725827</v>
      </c>
      <c r="C38" s="13">
        <f t="shared" si="0"/>
        <v>3.024856307815271</v>
      </c>
      <c r="D38" s="13">
        <f t="shared" si="0"/>
        <v>12.173089920644712</v>
      </c>
      <c r="E38" s="4"/>
      <c r="F38" s="4"/>
      <c r="G38" s="4"/>
      <c r="H38" s="3"/>
      <c r="I38" s="3"/>
      <c r="J38" s="3"/>
      <c r="K38" s="3"/>
      <c r="L38" s="3"/>
      <c r="M38" s="3"/>
      <c r="N38" s="3"/>
    </row>
    <row r="39" spans="1:14" ht="12.75">
      <c r="A39" s="32" t="s">
        <v>21</v>
      </c>
      <c r="B39" s="33">
        <f t="shared" si="0"/>
        <v>0.16472350884501186</v>
      </c>
      <c r="C39" s="22">
        <f t="shared" si="0"/>
        <v>3.006204036421466</v>
      </c>
      <c r="D39" s="22">
        <f t="shared" si="0"/>
        <v>12.96740066852121</v>
      </c>
      <c r="E39" s="4"/>
      <c r="F39" s="4"/>
      <c r="G39" s="4"/>
      <c r="H39" s="3"/>
      <c r="I39" s="3"/>
      <c r="J39" s="3"/>
      <c r="K39" s="3"/>
      <c r="L39" s="3"/>
      <c r="M39" s="3"/>
      <c r="N39" s="3"/>
    </row>
  </sheetData>
  <sheetProtection/>
  <mergeCells count="5">
    <mergeCell ref="A7:A8"/>
    <mergeCell ref="B7:D7"/>
    <mergeCell ref="E7:E8"/>
    <mergeCell ref="A27:A28"/>
    <mergeCell ref="B27:D27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C51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3" customWidth="1"/>
    <col min="2" max="2" width="14.421875" style="24" bestFit="1" customWidth="1"/>
    <col min="3" max="3" width="19.140625" style="25" bestFit="1" customWidth="1"/>
    <col min="4" max="4" width="18.00390625" style="24" bestFit="1" customWidth="1"/>
    <col min="5" max="5" width="9.421875" style="25" bestFit="1" customWidth="1"/>
    <col min="6" max="6" width="8.57421875" style="24" bestFit="1" customWidth="1"/>
    <col min="7" max="7" width="7.421875" style="25" bestFit="1" customWidth="1"/>
    <col min="8" max="8" width="9.421875" style="24" bestFit="1" customWidth="1"/>
    <col min="9" max="9" width="9.8515625" style="24" bestFit="1" customWidth="1"/>
    <col min="10" max="10" width="8.7109375" style="25" bestFit="1" customWidth="1"/>
    <col min="11" max="11" width="10.140625" style="24" bestFit="1" customWidth="1"/>
    <col min="12" max="12" width="9.00390625" style="25" bestFit="1" customWidth="1"/>
    <col min="13" max="13" width="8.57421875" style="24" bestFit="1" customWidth="1"/>
    <col min="14" max="14" width="7.421875" style="25" bestFit="1" customWidth="1"/>
    <col min="15" max="15" width="9.421875" style="24" bestFit="1" customWidth="1"/>
    <col min="16" max="16" width="9.8515625" style="24" bestFit="1" customWidth="1"/>
    <col min="17" max="17" width="9.421875" style="25" bestFit="1" customWidth="1"/>
    <col min="18" max="18" width="10.140625" style="24" bestFit="1" customWidth="1"/>
    <col min="19" max="19" width="9.00390625" style="25" bestFit="1" customWidth="1"/>
    <col min="20" max="20" width="8.57421875" style="24" bestFit="1" customWidth="1"/>
    <col min="21" max="21" width="7.421875" style="25" bestFit="1" customWidth="1"/>
    <col min="22" max="22" width="9.421875" style="24" bestFit="1" customWidth="1"/>
    <col min="23" max="23" width="9.8515625" style="24" bestFit="1" customWidth="1"/>
    <col min="24" max="24" width="8.7109375" style="25" bestFit="1" customWidth="1"/>
    <col min="25" max="25" width="10.140625" style="24" bestFit="1" customWidth="1"/>
    <col min="26" max="26" width="9.00390625" style="25" bestFit="1" customWidth="1"/>
    <col min="27" max="27" width="8.57421875" style="24" bestFit="1" customWidth="1"/>
    <col min="28" max="28" width="7.421875" style="25" bestFit="1" customWidth="1"/>
    <col min="29" max="29" width="9.421875" style="24" bestFit="1" customWidth="1"/>
    <col min="30" max="16384" width="9.140625" style="3" customWidth="1"/>
  </cols>
  <sheetData>
    <row r="1" ht="15.75">
      <c r="A1" s="63" t="s">
        <v>130</v>
      </c>
    </row>
    <row r="2" ht="15.75">
      <c r="A2" s="65" t="s">
        <v>75</v>
      </c>
    </row>
    <row r="3" ht="15.75">
      <c r="A3" s="66" t="s">
        <v>76</v>
      </c>
    </row>
    <row r="5" ht="12.75">
      <c r="A5" s="9" t="s">
        <v>23</v>
      </c>
    </row>
    <row r="7" spans="1:5" ht="12.75">
      <c r="A7" s="112" t="s">
        <v>0</v>
      </c>
      <c r="B7" s="114" t="s">
        <v>71</v>
      </c>
      <c r="C7" s="114"/>
      <c r="D7" s="114"/>
      <c r="E7" s="115" t="s">
        <v>10</v>
      </c>
    </row>
    <row r="8" spans="1:5" s="10" customFormat="1" ht="12.75">
      <c r="A8" s="113"/>
      <c r="B8" s="30" t="s">
        <v>77</v>
      </c>
      <c r="C8" s="30" t="s">
        <v>78</v>
      </c>
      <c r="D8" s="30" t="s">
        <v>79</v>
      </c>
      <c r="E8" s="116"/>
    </row>
    <row r="9" spans="1:29" ht="12.75">
      <c r="A9" s="60" t="s">
        <v>52</v>
      </c>
      <c r="B9" s="18">
        <v>180</v>
      </c>
      <c r="C9" s="18">
        <v>203</v>
      </c>
      <c r="D9" s="18">
        <v>55</v>
      </c>
      <c r="E9" s="18">
        <v>706198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.75">
      <c r="A10" s="40" t="s">
        <v>32</v>
      </c>
      <c r="B10" s="20">
        <v>199</v>
      </c>
      <c r="C10" s="20">
        <v>189</v>
      </c>
      <c r="D10" s="20">
        <v>48</v>
      </c>
      <c r="E10" s="20">
        <v>705085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40" t="s">
        <v>33</v>
      </c>
      <c r="B11" s="20">
        <v>174</v>
      </c>
      <c r="C11" s="20">
        <v>167</v>
      </c>
      <c r="D11" s="20">
        <v>49</v>
      </c>
      <c r="E11" s="20">
        <v>701550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>
      <c r="A12" s="40" t="s">
        <v>34</v>
      </c>
      <c r="B12" s="20">
        <v>157</v>
      </c>
      <c r="C12" s="20">
        <v>139</v>
      </c>
      <c r="D12" s="20">
        <v>44</v>
      </c>
      <c r="E12" s="20">
        <v>694113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>
      <c r="A13" s="40" t="s">
        <v>35</v>
      </c>
      <c r="B13" s="20">
        <v>141</v>
      </c>
      <c r="C13" s="20">
        <v>124</v>
      </c>
      <c r="D13" s="20">
        <v>42</v>
      </c>
      <c r="E13" s="20">
        <v>688030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40" t="s">
        <v>36</v>
      </c>
      <c r="B14" s="20">
        <v>142</v>
      </c>
      <c r="C14" s="20">
        <v>128</v>
      </c>
      <c r="D14" s="20">
        <v>46</v>
      </c>
      <c r="E14" s="20">
        <v>680988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2.75">
      <c r="A15" s="40" t="s">
        <v>37</v>
      </c>
      <c r="B15" s="20">
        <v>95</v>
      </c>
      <c r="C15" s="20">
        <v>91</v>
      </c>
      <c r="D15" s="20">
        <v>39</v>
      </c>
      <c r="E15" s="20">
        <v>674019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40" t="s">
        <v>38</v>
      </c>
      <c r="B16" s="20">
        <v>104</v>
      </c>
      <c r="C16" s="20">
        <v>90</v>
      </c>
      <c r="D16" s="20">
        <v>39</v>
      </c>
      <c r="E16" s="20">
        <v>666567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>
      <c r="A17" s="40" t="s">
        <v>39</v>
      </c>
      <c r="B17" s="20">
        <v>108</v>
      </c>
      <c r="C17" s="20">
        <v>99</v>
      </c>
      <c r="D17" s="20">
        <v>33</v>
      </c>
      <c r="E17" s="20">
        <v>658349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>
      <c r="A18" s="40" t="s">
        <v>40</v>
      </c>
      <c r="B18" s="20">
        <v>61</v>
      </c>
      <c r="C18" s="20">
        <v>47</v>
      </c>
      <c r="D18" s="20">
        <v>25</v>
      </c>
      <c r="E18" s="20">
        <v>649323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40" t="s">
        <v>41</v>
      </c>
      <c r="B19" s="20">
        <v>53</v>
      </c>
      <c r="C19" s="20">
        <v>48</v>
      </c>
      <c r="D19" s="20">
        <v>25</v>
      </c>
      <c r="E19" s="20">
        <v>639559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.75">
      <c r="A20" s="40" t="s">
        <v>42</v>
      </c>
      <c r="B20" s="20">
        <v>72</v>
      </c>
      <c r="C20" s="20">
        <v>75</v>
      </c>
      <c r="D20" s="20">
        <v>21</v>
      </c>
      <c r="E20" s="20">
        <v>632725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>
      <c r="A21" s="40" t="s">
        <v>43</v>
      </c>
      <c r="B21" s="20">
        <v>54</v>
      </c>
      <c r="C21" s="20">
        <v>72</v>
      </c>
      <c r="D21" s="20">
        <v>21</v>
      </c>
      <c r="E21" s="20">
        <v>626899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.75">
      <c r="A22" s="40" t="s">
        <v>3</v>
      </c>
      <c r="B22" s="20">
        <v>60</v>
      </c>
      <c r="C22" s="20">
        <v>87</v>
      </c>
      <c r="D22" s="20">
        <v>31</v>
      </c>
      <c r="E22" s="20">
        <v>622517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>
      <c r="A23" s="40" t="s">
        <v>44</v>
      </c>
      <c r="B23" s="20">
        <v>63</v>
      </c>
      <c r="C23" s="20">
        <v>78</v>
      </c>
      <c r="D23" s="20">
        <v>24</v>
      </c>
      <c r="E23" s="20">
        <v>618800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>
      <c r="A24" s="54" t="s">
        <v>45</v>
      </c>
      <c r="B24" s="23">
        <v>51</v>
      </c>
      <c r="C24" s="23">
        <v>53</v>
      </c>
      <c r="D24" s="23">
        <v>17</v>
      </c>
      <c r="E24" s="23">
        <v>617398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2.75">
      <c r="A25" s="4"/>
      <c r="B25" s="34"/>
      <c r="C25" s="35"/>
      <c r="D25" s="34"/>
      <c r="E25" s="3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>
      <c r="A26" s="37" t="s">
        <v>24</v>
      </c>
      <c r="B26" s="34"/>
      <c r="C26" s="35"/>
      <c r="D26" s="34"/>
      <c r="E26" s="3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37"/>
      <c r="B27" s="34"/>
      <c r="C27" s="35"/>
      <c r="D27" s="34"/>
      <c r="E27" s="3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>
      <c r="A28" s="110" t="s">
        <v>22</v>
      </c>
      <c r="B28" s="117" t="s">
        <v>71</v>
      </c>
      <c r="C28" s="117"/>
      <c r="D28" s="117"/>
      <c r="E28" s="3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111"/>
      <c r="B29" s="12" t="s">
        <v>49</v>
      </c>
      <c r="C29" s="12" t="s">
        <v>50</v>
      </c>
      <c r="D29" s="12" t="s">
        <v>51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49" t="s">
        <v>53</v>
      </c>
      <c r="B30" s="17">
        <f aca="true" t="shared" si="0" ref="B30:D41">((SUM(B9:B13)/5)/(SUM($E9:$E13)/5))*100000</f>
        <v>24.349237305206103</v>
      </c>
      <c r="C30" s="17">
        <f t="shared" si="0"/>
        <v>23.519474811844205</v>
      </c>
      <c r="D30" s="17">
        <f t="shared" si="0"/>
        <v>6.809774945521801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>
      <c r="A31" s="28" t="s">
        <v>11</v>
      </c>
      <c r="B31" s="13">
        <f t="shared" si="0"/>
        <v>23.430974884185275</v>
      </c>
      <c r="C31" s="13">
        <f t="shared" si="0"/>
        <v>21.528829321631488</v>
      </c>
      <c r="D31" s="13">
        <f t="shared" si="0"/>
        <v>6.5998686943154095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28" t="s">
        <v>12</v>
      </c>
      <c r="B32" s="13">
        <f t="shared" si="0"/>
        <v>20.618256899409662</v>
      </c>
      <c r="C32" s="13">
        <f t="shared" si="0"/>
        <v>18.873411463634515</v>
      </c>
      <c r="D32" s="13">
        <f t="shared" si="0"/>
        <v>6.3977665978422085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28" t="s">
        <v>13</v>
      </c>
      <c r="B33" s="13">
        <f t="shared" si="0"/>
        <v>18.773593691837483</v>
      </c>
      <c r="C33" s="13">
        <f t="shared" si="0"/>
        <v>16.805157420549357</v>
      </c>
      <c r="D33" s="13">
        <f t="shared" si="0"/>
        <v>6.169725626425464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28" t="s">
        <v>14</v>
      </c>
      <c r="B34" s="13">
        <f t="shared" si="0"/>
        <v>17.518059189068257</v>
      </c>
      <c r="C34" s="13">
        <f t="shared" si="0"/>
        <v>15.795944895905615</v>
      </c>
      <c r="D34" s="13">
        <f t="shared" si="0"/>
        <v>5.908633523092513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>
      <c r="A35" s="28" t="s">
        <v>15</v>
      </c>
      <c r="B35" s="13">
        <f t="shared" si="0"/>
        <v>15.318783892809362</v>
      </c>
      <c r="C35" s="13">
        <f t="shared" si="0"/>
        <v>13.666758178878942</v>
      </c>
      <c r="D35" s="13">
        <f t="shared" si="0"/>
        <v>5.466703271551577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28" t="s">
        <v>16</v>
      </c>
      <c r="B36" s="13">
        <f t="shared" si="0"/>
        <v>12.804848931677158</v>
      </c>
      <c r="C36" s="13">
        <f t="shared" si="0"/>
        <v>11.405744297812195</v>
      </c>
      <c r="D36" s="13">
        <f t="shared" si="0"/>
        <v>4.89686621852737</v>
      </c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28" t="s">
        <v>17</v>
      </c>
      <c r="B37" s="13">
        <f t="shared" si="0"/>
        <v>12.259269378347236</v>
      </c>
      <c r="C37" s="13">
        <f t="shared" si="0"/>
        <v>11.057984188006678</v>
      </c>
      <c r="D37" s="13">
        <f t="shared" si="0"/>
        <v>4.404712364582047</v>
      </c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28" t="s">
        <v>18</v>
      </c>
      <c r="B38" s="13">
        <f t="shared" si="0"/>
        <v>10.851753509279341</v>
      </c>
      <c r="C38" s="13">
        <f t="shared" si="0"/>
        <v>10.633471111104182</v>
      </c>
      <c r="D38" s="13">
        <f t="shared" si="0"/>
        <v>3.897899967413556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>
      <c r="A39" s="28" t="s">
        <v>19</v>
      </c>
      <c r="B39" s="13">
        <f t="shared" si="0"/>
        <v>9.460669317125735</v>
      </c>
      <c r="C39" s="13">
        <f t="shared" si="0"/>
        <v>10.37520068444789</v>
      </c>
      <c r="D39" s="13">
        <f t="shared" si="0"/>
        <v>3.878874420021552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28" t="s">
        <v>20</v>
      </c>
      <c r="B40" s="13">
        <f t="shared" si="0"/>
        <v>9.616303136443241</v>
      </c>
      <c r="C40" s="13">
        <f t="shared" si="0"/>
        <v>11.463142811654196</v>
      </c>
      <c r="D40" s="13">
        <f t="shared" si="0"/>
        <v>3.884731730616144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2" t="s">
        <v>21</v>
      </c>
      <c r="B41" s="22">
        <f t="shared" si="0"/>
        <v>9.62050630159197</v>
      </c>
      <c r="C41" s="22">
        <f t="shared" si="0"/>
        <v>11.704949333603562</v>
      </c>
      <c r="D41" s="22">
        <f t="shared" si="0"/>
        <v>3.655792394604948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6:29" ht="12.75"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6:29" ht="12.75"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6:29" ht="12.75"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6:29" ht="12.75"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6:29" ht="12.75"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6:29" ht="12.75"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6:29" ht="12.75"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6:29" ht="12.75"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6:29" ht="12.75"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6:29" ht="12.75"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</sheetData>
  <sheetProtection/>
  <mergeCells count="5">
    <mergeCell ref="A7:A8"/>
    <mergeCell ref="B7:D7"/>
    <mergeCell ref="E7:E8"/>
    <mergeCell ref="A28:A29"/>
    <mergeCell ref="B28:D28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O41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9.140625" style="3" customWidth="1"/>
    <col min="2" max="2" width="14.421875" style="24" bestFit="1" customWidth="1"/>
    <col min="3" max="3" width="19.140625" style="25" bestFit="1" customWidth="1"/>
    <col min="4" max="4" width="18.00390625" style="24" bestFit="1" customWidth="1"/>
    <col min="5" max="5" width="9.00390625" style="25" bestFit="1" customWidth="1"/>
    <col min="6" max="6" width="8.57421875" style="24" bestFit="1" customWidth="1"/>
    <col min="7" max="7" width="7.421875" style="25" bestFit="1" customWidth="1"/>
    <col min="8" max="8" width="9.421875" style="24" bestFit="1" customWidth="1"/>
    <col min="9" max="9" width="9.8515625" style="24" bestFit="1" customWidth="1"/>
    <col min="10" max="10" width="8.7109375" style="25" bestFit="1" customWidth="1"/>
    <col min="11" max="11" width="10.140625" style="24" bestFit="1" customWidth="1"/>
    <col min="12" max="12" width="9.00390625" style="25" bestFit="1" customWidth="1"/>
    <col min="13" max="13" width="8.57421875" style="24" bestFit="1" customWidth="1"/>
    <col min="14" max="14" width="7.421875" style="25" bestFit="1" customWidth="1"/>
    <col min="15" max="15" width="9.421875" style="24" bestFit="1" customWidth="1"/>
    <col min="16" max="16384" width="9.140625" style="3" customWidth="1"/>
  </cols>
  <sheetData>
    <row r="1" ht="15.75">
      <c r="A1" s="67" t="s">
        <v>131</v>
      </c>
    </row>
    <row r="2" ht="15.75">
      <c r="A2" s="68" t="s">
        <v>75</v>
      </c>
    </row>
    <row r="3" ht="15.75">
      <c r="A3" s="66" t="s">
        <v>76</v>
      </c>
    </row>
    <row r="5" ht="12.75">
      <c r="A5" s="9" t="s">
        <v>23</v>
      </c>
    </row>
    <row r="7" spans="1:5" ht="12.75">
      <c r="A7" s="112" t="s">
        <v>0</v>
      </c>
      <c r="B7" s="117" t="s">
        <v>71</v>
      </c>
      <c r="C7" s="117"/>
      <c r="D7" s="117"/>
      <c r="E7" s="115" t="s">
        <v>10</v>
      </c>
    </row>
    <row r="8" spans="1:5" s="10" customFormat="1" ht="12.75">
      <c r="A8" s="113"/>
      <c r="B8" s="11" t="s">
        <v>77</v>
      </c>
      <c r="C8" s="11" t="s">
        <v>78</v>
      </c>
      <c r="D8" s="11" t="s">
        <v>79</v>
      </c>
      <c r="E8" s="116"/>
    </row>
    <row r="9" spans="1:15" ht="12.75">
      <c r="A9" s="60" t="s">
        <v>52</v>
      </c>
      <c r="B9" s="18">
        <v>154</v>
      </c>
      <c r="C9" s="18">
        <v>141</v>
      </c>
      <c r="D9" s="18">
        <v>72</v>
      </c>
      <c r="E9" s="18">
        <v>4074481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0" t="s">
        <v>32</v>
      </c>
      <c r="B10" s="20">
        <v>154</v>
      </c>
      <c r="C10" s="20">
        <v>135</v>
      </c>
      <c r="D10" s="20">
        <v>55</v>
      </c>
      <c r="E10" s="20">
        <v>4076554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0" t="s">
        <v>33</v>
      </c>
      <c r="B11" s="20">
        <v>146</v>
      </c>
      <c r="C11" s="20">
        <v>145</v>
      </c>
      <c r="D11" s="20">
        <v>62</v>
      </c>
      <c r="E11" s="20">
        <v>4078177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40" t="s">
        <v>34</v>
      </c>
      <c r="B12" s="20">
        <v>116</v>
      </c>
      <c r="C12" s="20">
        <v>134</v>
      </c>
      <c r="D12" s="20">
        <v>65</v>
      </c>
      <c r="E12" s="20">
        <v>4093826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0" t="s">
        <v>35</v>
      </c>
      <c r="B13" s="20">
        <v>106</v>
      </c>
      <c r="C13" s="20">
        <v>127</v>
      </c>
      <c r="D13" s="20">
        <v>52</v>
      </c>
      <c r="E13" s="20">
        <v>4108183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40" t="s">
        <v>36</v>
      </c>
      <c r="B14" s="20">
        <v>110</v>
      </c>
      <c r="C14" s="20">
        <v>152</v>
      </c>
      <c r="D14" s="20">
        <v>46</v>
      </c>
      <c r="E14" s="20">
        <v>4122393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40" t="s">
        <v>37</v>
      </c>
      <c r="B15" s="20">
        <v>109</v>
      </c>
      <c r="C15" s="20">
        <v>129</v>
      </c>
      <c r="D15" s="20">
        <v>60</v>
      </c>
      <c r="E15" s="20">
        <v>4146554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0" t="s">
        <v>38</v>
      </c>
      <c r="B16" s="20">
        <v>94</v>
      </c>
      <c r="C16" s="20">
        <v>139</v>
      </c>
      <c r="D16" s="20">
        <v>71</v>
      </c>
      <c r="E16" s="20">
        <v>4178143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40" t="s">
        <v>39</v>
      </c>
      <c r="B17" s="20">
        <v>90</v>
      </c>
      <c r="C17" s="20">
        <v>144</v>
      </c>
      <c r="D17" s="20">
        <v>64</v>
      </c>
      <c r="E17" s="20">
        <v>4206865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40" t="s">
        <v>40</v>
      </c>
      <c r="B18" s="20">
        <v>96</v>
      </c>
      <c r="C18" s="20">
        <v>122</v>
      </c>
      <c r="D18" s="20">
        <v>50</v>
      </c>
      <c r="E18" s="20">
        <v>4246375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40" t="s">
        <v>41</v>
      </c>
      <c r="B19" s="20">
        <v>122</v>
      </c>
      <c r="C19" s="20">
        <v>136</v>
      </c>
      <c r="D19" s="20">
        <v>72</v>
      </c>
      <c r="E19" s="20">
        <v>4281257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40" t="s">
        <v>42</v>
      </c>
      <c r="B20" s="20">
        <v>122</v>
      </c>
      <c r="C20" s="20">
        <v>174</v>
      </c>
      <c r="D20" s="20">
        <v>74</v>
      </c>
      <c r="E20" s="20">
        <v>4311655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40" t="s">
        <v>43</v>
      </c>
      <c r="B21" s="20">
        <v>120</v>
      </c>
      <c r="C21" s="20">
        <v>165</v>
      </c>
      <c r="D21" s="20">
        <v>77</v>
      </c>
      <c r="E21" s="20">
        <v>4344402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40" t="s">
        <v>3</v>
      </c>
      <c r="B22" s="20">
        <v>129</v>
      </c>
      <c r="C22" s="20">
        <v>194</v>
      </c>
      <c r="D22" s="20">
        <v>85</v>
      </c>
      <c r="E22" s="20">
        <v>4383797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40" t="s">
        <v>44</v>
      </c>
      <c r="B23" s="20">
        <v>135</v>
      </c>
      <c r="C23" s="20">
        <v>193</v>
      </c>
      <c r="D23" s="20">
        <v>91</v>
      </c>
      <c r="E23" s="20">
        <v>4398929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54" t="s">
        <v>45</v>
      </c>
      <c r="B24" s="23">
        <v>157</v>
      </c>
      <c r="C24" s="23">
        <v>226</v>
      </c>
      <c r="D24" s="23">
        <v>96</v>
      </c>
      <c r="E24" s="23">
        <v>4416021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6" ht="12.75">
      <c r="A26" s="37" t="s">
        <v>24</v>
      </c>
    </row>
    <row r="27" ht="12.75">
      <c r="A27" s="37"/>
    </row>
    <row r="28" spans="1:4" ht="12.75">
      <c r="A28" s="110" t="s">
        <v>22</v>
      </c>
      <c r="B28" s="117" t="s">
        <v>71</v>
      </c>
      <c r="C28" s="117"/>
      <c r="D28" s="117"/>
    </row>
    <row r="29" spans="1:15" ht="12.75">
      <c r="A29" s="111"/>
      <c r="B29" s="12" t="s">
        <v>49</v>
      </c>
      <c r="C29" s="12" t="s">
        <v>50</v>
      </c>
      <c r="D29" s="12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16" t="s">
        <v>53</v>
      </c>
      <c r="B30" s="17">
        <f aca="true" t="shared" si="0" ref="B30:D41">((SUM(B9:B13)/5)/(SUM($E9:$E13)/5))*100000</f>
        <v>3.308661777972055</v>
      </c>
      <c r="C30" s="17">
        <f t="shared" si="0"/>
        <v>3.3380285984866007</v>
      </c>
      <c r="D30" s="17">
        <f t="shared" si="0"/>
        <v>1.4977078462417885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19" t="s">
        <v>11</v>
      </c>
      <c r="B31" s="13">
        <f t="shared" si="0"/>
        <v>3.0860681455606542</v>
      </c>
      <c r="C31" s="13">
        <f t="shared" si="0"/>
        <v>3.383932317837869</v>
      </c>
      <c r="D31" s="13">
        <f t="shared" si="0"/>
        <v>1.3672453809445937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19" t="s">
        <v>12</v>
      </c>
      <c r="B32" s="13">
        <f t="shared" si="0"/>
        <v>2.8565682065515854</v>
      </c>
      <c r="C32" s="13">
        <f t="shared" si="0"/>
        <v>3.3432067425910375</v>
      </c>
      <c r="D32" s="13">
        <f t="shared" si="0"/>
        <v>1.3869198277124393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19" t="s">
        <v>13</v>
      </c>
      <c r="B33" s="13">
        <f t="shared" si="0"/>
        <v>2.590912078052413</v>
      </c>
      <c r="C33" s="13">
        <f t="shared" si="0"/>
        <v>3.297964719913445</v>
      </c>
      <c r="D33" s="13">
        <f t="shared" si="0"/>
        <v>1.4237909363502979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19" t="s">
        <v>14</v>
      </c>
      <c r="B34" s="13">
        <f t="shared" si="0"/>
        <v>2.4515779636952613</v>
      </c>
      <c r="C34" s="13">
        <f t="shared" si="0"/>
        <v>3.3281736206550594</v>
      </c>
      <c r="D34" s="13">
        <f t="shared" si="0"/>
        <v>1.4112226785122033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19" t="s">
        <v>15</v>
      </c>
      <c r="B35" s="13">
        <f t="shared" si="0"/>
        <v>2.3875221108948996</v>
      </c>
      <c r="C35" s="13">
        <f t="shared" si="0"/>
        <v>3.282244825799401</v>
      </c>
      <c r="D35" s="13">
        <f t="shared" si="0"/>
        <v>1.3923225135679675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19" t="s">
        <v>16</v>
      </c>
      <c r="B36" s="13">
        <f t="shared" si="0"/>
        <v>2.426493625539515</v>
      </c>
      <c r="C36" s="13">
        <f t="shared" si="0"/>
        <v>3.1815082761477007</v>
      </c>
      <c r="D36" s="13">
        <f t="shared" si="0"/>
        <v>1.5052807814012255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19" t="s">
        <v>17</v>
      </c>
      <c r="B37" s="13">
        <f t="shared" si="0"/>
        <v>2.4688688128392484</v>
      </c>
      <c r="C37" s="13">
        <f t="shared" si="0"/>
        <v>3.368780918282562</v>
      </c>
      <c r="D37" s="13">
        <f t="shared" si="0"/>
        <v>1.5595335439881515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19" t="s">
        <v>18</v>
      </c>
      <c r="B38" s="13">
        <f t="shared" si="0"/>
        <v>2.5712284029670296</v>
      </c>
      <c r="C38" s="13">
        <f t="shared" si="0"/>
        <v>3.4641459029064885</v>
      </c>
      <c r="D38" s="13">
        <f t="shared" si="0"/>
        <v>1.5754617669088888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19" t="s">
        <v>19</v>
      </c>
      <c r="B39" s="13">
        <f t="shared" si="0"/>
        <v>2.730962709330146</v>
      </c>
      <c r="C39" s="13">
        <f t="shared" si="0"/>
        <v>3.667557730187004</v>
      </c>
      <c r="D39" s="13">
        <f t="shared" si="0"/>
        <v>1.6599060270631447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19" t="s">
        <v>20</v>
      </c>
      <c r="B40" s="13">
        <f t="shared" si="0"/>
        <v>2.891339058307443</v>
      </c>
      <c r="C40" s="13">
        <f t="shared" si="0"/>
        <v>3.9686851405430192</v>
      </c>
      <c r="D40" s="13">
        <f t="shared" si="0"/>
        <v>1.8370131915042514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21" t="s">
        <v>21</v>
      </c>
      <c r="B41" s="22">
        <f t="shared" si="0"/>
        <v>3.033657954562301</v>
      </c>
      <c r="C41" s="22">
        <f t="shared" si="0"/>
        <v>4.3560216783458685</v>
      </c>
      <c r="D41" s="22">
        <f t="shared" si="0"/>
        <v>1.935501228928889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sheetProtection/>
  <mergeCells count="5">
    <mergeCell ref="A7:A8"/>
    <mergeCell ref="B7:D7"/>
    <mergeCell ref="E7:E8"/>
    <mergeCell ref="A28:A29"/>
    <mergeCell ref="B28:D28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4">
      <selection activeCell="O40" sqref="O40"/>
    </sheetView>
  </sheetViews>
  <sheetFormatPr defaultColWidth="9.140625" defaultRowHeight="12.75"/>
  <cols>
    <col min="1" max="3" width="9.140625" style="3" customWidth="1"/>
    <col min="4" max="4" width="10.28125" style="3" bestFit="1" customWidth="1"/>
    <col min="5" max="8" width="9.140625" style="3" customWidth="1"/>
    <col min="9" max="9" width="10.28125" style="3" bestFit="1" customWidth="1"/>
    <col min="10" max="16384" width="9.140625" style="3" customWidth="1"/>
  </cols>
  <sheetData>
    <row r="1" ht="15.75">
      <c r="A1" s="67" t="s">
        <v>132</v>
      </c>
    </row>
    <row r="2" ht="15.75">
      <c r="A2" s="68" t="s">
        <v>80</v>
      </c>
    </row>
    <row r="3" ht="15.75">
      <c r="A3" s="66" t="s">
        <v>69</v>
      </c>
    </row>
    <row r="5" ht="12.75">
      <c r="A5" s="9" t="s">
        <v>23</v>
      </c>
    </row>
    <row r="6" spans="1:37" ht="12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18" ht="12.75">
      <c r="A7" s="28"/>
      <c r="B7" s="118" t="s">
        <v>1</v>
      </c>
      <c r="C7" s="118"/>
      <c r="D7" s="118"/>
      <c r="E7" s="118"/>
      <c r="F7" s="118" t="s">
        <v>2</v>
      </c>
      <c r="G7" s="118"/>
      <c r="H7" s="118"/>
      <c r="I7" s="118"/>
      <c r="J7" s="38"/>
      <c r="K7" s="38"/>
      <c r="L7" s="38"/>
      <c r="M7" s="38"/>
      <c r="N7" s="38"/>
      <c r="O7" s="38"/>
      <c r="P7" s="38"/>
      <c r="Q7" s="38"/>
      <c r="R7" s="38"/>
    </row>
    <row r="8" spans="1:18" ht="12.75">
      <c r="A8" s="119" t="s">
        <v>0</v>
      </c>
      <c r="B8" s="121" t="s">
        <v>54</v>
      </c>
      <c r="C8" s="121"/>
      <c r="D8" s="121" t="s">
        <v>55</v>
      </c>
      <c r="E8" s="121"/>
      <c r="F8" s="121" t="s">
        <v>54</v>
      </c>
      <c r="G8" s="121"/>
      <c r="H8" s="121" t="s">
        <v>55</v>
      </c>
      <c r="I8" s="121"/>
      <c r="J8" s="38"/>
      <c r="K8" s="38"/>
      <c r="L8" s="38"/>
      <c r="M8" s="38"/>
      <c r="N8" s="38"/>
      <c r="O8" s="38"/>
      <c r="P8" s="38"/>
      <c r="Q8" s="38"/>
      <c r="R8" s="38"/>
    </row>
    <row r="9" spans="1:18" ht="12.75">
      <c r="A9" s="120"/>
      <c r="B9" s="55" t="s">
        <v>81</v>
      </c>
      <c r="C9" s="55" t="s">
        <v>10</v>
      </c>
      <c r="D9" s="55" t="s">
        <v>81</v>
      </c>
      <c r="E9" s="55" t="s">
        <v>10</v>
      </c>
      <c r="F9" s="55" t="s">
        <v>81</v>
      </c>
      <c r="G9" s="55" t="s">
        <v>10</v>
      </c>
      <c r="H9" s="55" t="s">
        <v>81</v>
      </c>
      <c r="I9" s="55" t="s">
        <v>10</v>
      </c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49" t="s">
        <v>52</v>
      </c>
      <c r="B10" s="20">
        <v>228</v>
      </c>
      <c r="C10" s="20">
        <v>1926173</v>
      </c>
      <c r="D10" s="20">
        <v>52</v>
      </c>
      <c r="E10" s="20">
        <v>2148308</v>
      </c>
      <c r="F10" s="20">
        <v>272</v>
      </c>
      <c r="G10" s="20">
        <v>360900</v>
      </c>
      <c r="H10" s="20">
        <v>106</v>
      </c>
      <c r="I10" s="20">
        <v>345298</v>
      </c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2.75">
      <c r="A11" s="28">
        <v>1999</v>
      </c>
      <c r="B11" s="20">
        <v>209</v>
      </c>
      <c r="C11" s="20">
        <v>1926999</v>
      </c>
      <c r="D11" s="20">
        <v>44</v>
      </c>
      <c r="E11" s="20">
        <v>2149555</v>
      </c>
      <c r="F11" s="20">
        <v>262</v>
      </c>
      <c r="G11" s="20">
        <v>360630</v>
      </c>
      <c r="H11" s="20">
        <v>114</v>
      </c>
      <c r="I11" s="20">
        <v>344455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28">
        <v>2000</v>
      </c>
      <c r="B12" s="20">
        <v>222</v>
      </c>
      <c r="C12" s="14">
        <v>1927412</v>
      </c>
      <c r="D12" s="20">
        <v>49</v>
      </c>
      <c r="E12" s="14">
        <v>2150765</v>
      </c>
      <c r="F12" s="20">
        <v>231</v>
      </c>
      <c r="G12" s="14">
        <v>359058</v>
      </c>
      <c r="H12" s="20">
        <v>102</v>
      </c>
      <c r="I12" s="14">
        <v>342492</v>
      </c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2.75">
      <c r="A13" s="28">
        <v>2001</v>
      </c>
      <c r="B13" s="20">
        <v>190</v>
      </c>
      <c r="C13" s="14">
        <v>1936450</v>
      </c>
      <c r="D13" s="20">
        <v>49</v>
      </c>
      <c r="E13" s="14">
        <v>2157376</v>
      </c>
      <c r="F13" s="20">
        <v>196</v>
      </c>
      <c r="G13" s="14">
        <v>355511</v>
      </c>
      <c r="H13" s="20">
        <v>85</v>
      </c>
      <c r="I13" s="14">
        <v>338602</v>
      </c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2.75">
      <c r="A14" s="28">
        <v>2002</v>
      </c>
      <c r="B14" s="20">
        <v>174</v>
      </c>
      <c r="C14" s="14">
        <v>1945306</v>
      </c>
      <c r="D14" s="20">
        <v>45</v>
      </c>
      <c r="E14" s="14">
        <v>2162877</v>
      </c>
      <c r="F14" s="20">
        <v>203</v>
      </c>
      <c r="G14" s="14">
        <v>352271</v>
      </c>
      <c r="H14" s="20">
        <v>55</v>
      </c>
      <c r="I14" s="14">
        <v>335759</v>
      </c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2.75">
      <c r="A15" s="28">
        <v>2003</v>
      </c>
      <c r="B15" s="20">
        <v>172</v>
      </c>
      <c r="C15" s="14">
        <v>1954287</v>
      </c>
      <c r="D15" s="20">
        <v>67</v>
      </c>
      <c r="E15" s="14">
        <v>2168106</v>
      </c>
      <c r="F15" s="20">
        <v>194</v>
      </c>
      <c r="G15" s="14">
        <v>348271</v>
      </c>
      <c r="H15" s="20">
        <v>74</v>
      </c>
      <c r="I15" s="14">
        <v>332717</v>
      </c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2.75">
      <c r="A16" s="28">
        <v>2004</v>
      </c>
      <c r="B16" s="20">
        <v>184</v>
      </c>
      <c r="C16" s="14">
        <v>1967286</v>
      </c>
      <c r="D16" s="20">
        <v>43</v>
      </c>
      <c r="E16" s="14">
        <v>2179268</v>
      </c>
      <c r="F16" s="20">
        <v>154</v>
      </c>
      <c r="G16" s="14">
        <v>344455</v>
      </c>
      <c r="H16" s="20">
        <v>45</v>
      </c>
      <c r="I16" s="14">
        <v>329564</v>
      </c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2.75">
      <c r="A17" s="28">
        <v>2005</v>
      </c>
      <c r="B17" s="20">
        <v>194</v>
      </c>
      <c r="C17" s="14">
        <v>1984569</v>
      </c>
      <c r="D17" s="20">
        <v>40</v>
      </c>
      <c r="E17" s="14">
        <v>2193574</v>
      </c>
      <c r="F17" s="20">
        <v>134</v>
      </c>
      <c r="G17" s="14">
        <v>340953</v>
      </c>
      <c r="H17" s="20">
        <v>58</v>
      </c>
      <c r="I17" s="14">
        <v>325614</v>
      </c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2.75">
      <c r="A18" s="28">
        <v>2006</v>
      </c>
      <c r="B18" s="20">
        <v>184</v>
      </c>
      <c r="C18" s="14">
        <v>2001468</v>
      </c>
      <c r="D18" s="20">
        <v>37</v>
      </c>
      <c r="E18" s="14">
        <v>2205397</v>
      </c>
      <c r="F18" s="20">
        <v>140</v>
      </c>
      <c r="G18" s="14">
        <v>336443</v>
      </c>
      <c r="H18" s="20">
        <v>57</v>
      </c>
      <c r="I18" s="14">
        <v>321906</v>
      </c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2.75">
      <c r="A19" s="28">
        <v>2007</v>
      </c>
      <c r="B19" s="20">
        <v>170</v>
      </c>
      <c r="C19" s="14">
        <v>2023927</v>
      </c>
      <c r="D19" s="20">
        <v>53</v>
      </c>
      <c r="E19" s="14">
        <v>2222448</v>
      </c>
      <c r="F19" s="20">
        <v>81</v>
      </c>
      <c r="G19" s="14">
        <v>331916</v>
      </c>
      <c r="H19" s="20">
        <v>37</v>
      </c>
      <c r="I19" s="14">
        <v>317407</v>
      </c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2.75">
      <c r="A20" s="28">
        <v>2008</v>
      </c>
      <c r="B20" s="20">
        <v>198</v>
      </c>
      <c r="C20" s="14">
        <v>2043374</v>
      </c>
      <c r="D20" s="20">
        <v>49</v>
      </c>
      <c r="E20" s="14">
        <v>2237883</v>
      </c>
      <c r="F20" s="20">
        <v>79</v>
      </c>
      <c r="G20" s="14">
        <v>327232</v>
      </c>
      <c r="H20" s="20">
        <v>25</v>
      </c>
      <c r="I20" s="14">
        <v>312327</v>
      </c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28">
        <v>2009</v>
      </c>
      <c r="B21" s="20">
        <v>234</v>
      </c>
      <c r="C21" s="14">
        <v>2060406</v>
      </c>
      <c r="D21" s="20">
        <v>60</v>
      </c>
      <c r="E21" s="14">
        <v>2251249</v>
      </c>
      <c r="F21" s="20">
        <v>109</v>
      </c>
      <c r="G21" s="14">
        <v>324307</v>
      </c>
      <c r="H21" s="20">
        <v>38</v>
      </c>
      <c r="I21" s="14">
        <v>308418</v>
      </c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28">
        <v>2010</v>
      </c>
      <c r="B22" s="20">
        <v>230</v>
      </c>
      <c r="C22" s="14">
        <v>2078324</v>
      </c>
      <c r="D22" s="20">
        <v>60</v>
      </c>
      <c r="E22" s="14">
        <v>2266078</v>
      </c>
      <c r="F22" s="20">
        <v>97</v>
      </c>
      <c r="G22" s="14">
        <v>321563</v>
      </c>
      <c r="H22" s="20">
        <v>34</v>
      </c>
      <c r="I22" s="14">
        <v>305336</v>
      </c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2.75">
      <c r="A23" s="28">
        <v>2011</v>
      </c>
      <c r="B23" s="20">
        <v>275</v>
      </c>
      <c r="C23" s="14">
        <v>2101428</v>
      </c>
      <c r="D23" s="20">
        <v>60</v>
      </c>
      <c r="E23" s="14">
        <v>2282369</v>
      </c>
      <c r="F23" s="20">
        <v>122</v>
      </c>
      <c r="G23" s="14">
        <v>319126</v>
      </c>
      <c r="H23" s="20">
        <v>35</v>
      </c>
      <c r="I23" s="14">
        <v>303391</v>
      </c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>
      <c r="A24" s="28">
        <v>2012</v>
      </c>
      <c r="B24" s="20">
        <v>245</v>
      </c>
      <c r="C24" s="14">
        <v>2109260</v>
      </c>
      <c r="D24" s="20">
        <v>80</v>
      </c>
      <c r="E24" s="14">
        <v>2289669</v>
      </c>
      <c r="F24" s="20">
        <v>102</v>
      </c>
      <c r="G24" s="14">
        <v>316852</v>
      </c>
      <c r="H24" s="20">
        <v>31</v>
      </c>
      <c r="I24" s="14">
        <v>301948</v>
      </c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>
      <c r="A25" s="32">
        <v>2013</v>
      </c>
      <c r="B25" s="15">
        <v>292</v>
      </c>
      <c r="C25" s="15">
        <v>2120441</v>
      </c>
      <c r="D25" s="15">
        <v>72</v>
      </c>
      <c r="E25" s="15">
        <v>2295580</v>
      </c>
      <c r="F25" s="15">
        <v>79</v>
      </c>
      <c r="G25" s="15">
        <v>315808</v>
      </c>
      <c r="H25" s="15">
        <v>25</v>
      </c>
      <c r="I25" s="15">
        <v>301590</v>
      </c>
      <c r="J25" s="38"/>
      <c r="K25" s="38"/>
      <c r="L25" s="38"/>
      <c r="M25" s="38"/>
      <c r="N25" s="38"/>
      <c r="O25" s="38"/>
      <c r="P25" s="38"/>
      <c r="Q25" s="38"/>
      <c r="R25" s="38"/>
    </row>
    <row r="26" spans="1:37" ht="12.75">
      <c r="A26" s="39"/>
      <c r="B26" s="38"/>
      <c r="C26" s="38"/>
      <c r="D26" s="38"/>
      <c r="E26" s="38"/>
      <c r="F26" s="38"/>
      <c r="G26" s="38"/>
      <c r="H26" s="38"/>
      <c r="I26" s="38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1:37" ht="12.75">
      <c r="A27" s="37" t="s">
        <v>24</v>
      </c>
      <c r="B27" s="38"/>
      <c r="C27" s="38"/>
      <c r="D27" s="38"/>
      <c r="E27" s="38"/>
      <c r="F27" s="38"/>
      <c r="G27" s="38"/>
      <c r="H27" s="38"/>
      <c r="I27" s="38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ht="12.75">
      <c r="A28" s="37"/>
      <c r="B28" s="38"/>
      <c r="C28" s="38"/>
      <c r="D28" s="38"/>
      <c r="E28" s="38"/>
      <c r="F28" s="38"/>
      <c r="G28" s="38"/>
      <c r="H28" s="38"/>
      <c r="I28" s="38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9" ht="12.75" customHeight="1">
      <c r="A29" s="110" t="s">
        <v>22</v>
      </c>
      <c r="B29" s="118" t="s">
        <v>1</v>
      </c>
      <c r="C29" s="118"/>
      <c r="D29" s="118" t="s">
        <v>2</v>
      </c>
      <c r="E29" s="118"/>
      <c r="F29" s="44"/>
      <c r="G29" s="44"/>
      <c r="H29" s="44"/>
      <c r="I29" s="44"/>
    </row>
    <row r="30" spans="1:9" ht="12.75" customHeight="1">
      <c r="A30" s="111"/>
      <c r="B30" s="51" t="s">
        <v>54</v>
      </c>
      <c r="C30" s="69" t="s">
        <v>55</v>
      </c>
      <c r="D30" s="51" t="s">
        <v>54</v>
      </c>
      <c r="E30" s="69" t="s">
        <v>55</v>
      </c>
      <c r="F30" s="44"/>
      <c r="G30" s="44"/>
      <c r="H30" s="44"/>
      <c r="I30" s="44"/>
    </row>
    <row r="31" spans="1:5" ht="12.75">
      <c r="A31" s="28" t="s">
        <v>53</v>
      </c>
      <c r="B31" s="41">
        <f>((SUM(B10:B14)/5)/(SUM($C10:$C14)/5))*100000</f>
        <v>10.587497438508684</v>
      </c>
      <c r="C31" s="41">
        <f>((SUM(D10:D14)/5)/(SUM($E10:$E14)/5))*100000</f>
        <v>2.219357795856412</v>
      </c>
      <c r="D31" s="41">
        <f>((SUM(F10:F14)/5)/(SUM($G10:$G14)/5))*100000</f>
        <v>65.08720231272052</v>
      </c>
      <c r="E31" s="41">
        <f>((SUM(H10:H14)/5)/(SUM($I10:$I14)/5))*100000</f>
        <v>27.071274799221378</v>
      </c>
    </row>
    <row r="32" spans="1:5" ht="12.75">
      <c r="A32" s="28" t="s">
        <v>11</v>
      </c>
      <c r="B32" s="42">
        <f aca="true" t="shared" si="0" ref="B32:B42">((SUM(B11:B15)/5)/(SUM($C11:$C15)/5))*100000</f>
        <v>9.978892629798356</v>
      </c>
      <c r="C32" s="42">
        <f aca="true" t="shared" si="1" ref="C32:C42">((SUM(D11:D15)/5)/(SUM($E11:$E15)/5))*100000</f>
        <v>2.3543197457260523</v>
      </c>
      <c r="D32" s="42">
        <f aca="true" t="shared" si="2" ref="D32:D42">((SUM(F11:F15)/5)/(SUM($G11:$G15)/5))*100000</f>
        <v>61.15756746056998</v>
      </c>
      <c r="E32" s="42">
        <f aca="true" t="shared" si="3" ref="E32:E42">((SUM(H11:H15)/5)/(SUM($I11:$I15)/5))*100000</f>
        <v>25.383332595445758</v>
      </c>
    </row>
    <row r="33" spans="1:5" ht="12.75">
      <c r="A33" s="28" t="s">
        <v>12</v>
      </c>
      <c r="B33" s="42">
        <f t="shared" si="0"/>
        <v>9.680660496461678</v>
      </c>
      <c r="C33" s="42">
        <f t="shared" si="1"/>
        <v>2.338610026332934</v>
      </c>
      <c r="D33" s="42">
        <f t="shared" si="2"/>
        <v>55.581887806424994</v>
      </c>
      <c r="E33" s="42">
        <f t="shared" si="3"/>
        <v>21.499177552238237</v>
      </c>
    </row>
    <row r="34" spans="1:5" ht="12.75">
      <c r="A34" s="28" t="s">
        <v>13</v>
      </c>
      <c r="B34" s="42">
        <f t="shared" si="0"/>
        <v>9.338062166156616</v>
      </c>
      <c r="C34" s="42">
        <f t="shared" si="1"/>
        <v>2.246528721823673</v>
      </c>
      <c r="D34" s="42">
        <f t="shared" si="2"/>
        <v>50.5897059997324</v>
      </c>
      <c r="E34" s="42">
        <f t="shared" si="3"/>
        <v>19.07046808674476</v>
      </c>
    </row>
    <row r="35" spans="1:5" ht="12.75">
      <c r="A35" s="28" t="s">
        <v>14</v>
      </c>
      <c r="B35" s="42">
        <f t="shared" si="0"/>
        <v>9.21554593584275</v>
      </c>
      <c r="C35" s="42">
        <f t="shared" si="1"/>
        <v>2.1266411115293096</v>
      </c>
      <c r="D35" s="42">
        <f t="shared" si="2"/>
        <v>47.89847613175391</v>
      </c>
      <c r="E35" s="42">
        <f t="shared" si="3"/>
        <v>17.562410364860593</v>
      </c>
    </row>
    <row r="36" spans="1:5" ht="12.75">
      <c r="A36" s="28" t="s">
        <v>15</v>
      </c>
      <c r="B36" s="42">
        <f t="shared" si="0"/>
        <v>9.102317194206698</v>
      </c>
      <c r="C36" s="42">
        <f t="shared" si="1"/>
        <v>2.1880256104750995</v>
      </c>
      <c r="D36" s="42">
        <f t="shared" si="2"/>
        <v>41.30342565794653</v>
      </c>
      <c r="E36" s="42">
        <f t="shared" si="3"/>
        <v>16.654293735035722</v>
      </c>
    </row>
    <row r="37" spans="1:5" ht="12.75">
      <c r="A37" s="28" t="s">
        <v>16</v>
      </c>
      <c r="B37" s="42">
        <f t="shared" si="0"/>
        <v>9.280859156076508</v>
      </c>
      <c r="C37" s="42">
        <f t="shared" si="1"/>
        <v>2.0111300648544153</v>
      </c>
      <c r="D37" s="42">
        <f t="shared" si="2"/>
        <v>34.97919986864953</v>
      </c>
      <c r="E37" s="42">
        <f t="shared" si="3"/>
        <v>13.816126032942124</v>
      </c>
    </row>
    <row r="38" spans="1:5" ht="12.75">
      <c r="A38" s="28" t="s">
        <v>17</v>
      </c>
      <c r="B38" s="42">
        <f t="shared" si="0"/>
        <v>9.689784515012443</v>
      </c>
      <c r="C38" s="42">
        <f t="shared" si="1"/>
        <v>2.151108437376328</v>
      </c>
      <c r="D38" s="42">
        <f t="shared" si="2"/>
        <v>32.694082732286034</v>
      </c>
      <c r="E38" s="42">
        <f t="shared" si="3"/>
        <v>13.558920129762019</v>
      </c>
    </row>
    <row r="39" spans="1:5" ht="12.75">
      <c r="A39" s="28" t="s">
        <v>18</v>
      </c>
      <c r="B39" s="42">
        <f t="shared" si="0"/>
        <v>9.953466564140735</v>
      </c>
      <c r="C39" s="42">
        <f t="shared" si="1"/>
        <v>2.3160039899651745</v>
      </c>
      <c r="D39" s="42">
        <f t="shared" si="2"/>
        <v>30.826196906292626</v>
      </c>
      <c r="E39" s="42">
        <f t="shared" si="3"/>
        <v>12.201401053025629</v>
      </c>
    </row>
    <row r="40" spans="1:5" ht="12.75">
      <c r="A40" s="28" t="s">
        <v>19</v>
      </c>
      <c r="B40" s="42">
        <f t="shared" si="0"/>
        <v>10.739795326859898</v>
      </c>
      <c r="C40" s="42">
        <f t="shared" si="1"/>
        <v>2.504434492030969</v>
      </c>
      <c r="D40" s="42">
        <f t="shared" si="2"/>
        <v>30.046596853480974</v>
      </c>
      <c r="E40" s="42">
        <f t="shared" si="3"/>
        <v>10.925224274167533</v>
      </c>
    </row>
    <row r="41" spans="1:5" ht="12.75">
      <c r="A41" s="28" t="s">
        <v>20</v>
      </c>
      <c r="B41" s="42">
        <f t="shared" si="0"/>
        <v>11.373267164396248</v>
      </c>
      <c r="C41" s="42">
        <f t="shared" si="1"/>
        <v>2.7279353290402044</v>
      </c>
      <c r="D41" s="42">
        <f t="shared" si="2"/>
        <v>31.632982822482415</v>
      </c>
      <c r="E41" s="42">
        <f t="shared" si="3"/>
        <v>10.643716289456846</v>
      </c>
    </row>
    <row r="42" spans="1:5" ht="12.75">
      <c r="A42" s="32" t="s">
        <v>21</v>
      </c>
      <c r="B42" s="43">
        <f t="shared" si="0"/>
        <v>12.187365656022683</v>
      </c>
      <c r="C42" s="43">
        <f t="shared" si="1"/>
        <v>2.916131786319565</v>
      </c>
      <c r="D42" s="43">
        <f t="shared" si="2"/>
        <v>31.859173689455048</v>
      </c>
      <c r="E42" s="43">
        <f t="shared" si="3"/>
        <v>10.718867771915647</v>
      </c>
    </row>
    <row r="44" spans="1:5" ht="12.75">
      <c r="A44" s="38"/>
      <c r="B44" s="38"/>
      <c r="C44" s="38" t="s">
        <v>191</v>
      </c>
      <c r="D44" s="38"/>
      <c r="E44" s="38" t="s">
        <v>192</v>
      </c>
    </row>
    <row r="45" spans="1:5" ht="12.75">
      <c r="A45" s="38" t="s">
        <v>193</v>
      </c>
      <c r="B45" s="38"/>
      <c r="C45" s="104">
        <f>B42/C42</f>
        <v>4.179291797852626</v>
      </c>
      <c r="D45" s="38"/>
      <c r="E45" s="104">
        <f>D42/E42</f>
        <v>2.9722517683191145</v>
      </c>
    </row>
  </sheetData>
  <sheetProtection/>
  <mergeCells count="10">
    <mergeCell ref="A29:A30"/>
    <mergeCell ref="B29:C29"/>
    <mergeCell ref="D29:E29"/>
    <mergeCell ref="B7:E7"/>
    <mergeCell ref="F7:I7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41"/>
  <sheetViews>
    <sheetView zoomScalePageLayoutView="0" workbookViewId="0" topLeftCell="A1">
      <selection activeCell="B29" sqref="B29:G29"/>
    </sheetView>
  </sheetViews>
  <sheetFormatPr defaultColWidth="9.140625" defaultRowHeight="12.75"/>
  <cols>
    <col min="1" max="1" width="9.140625" style="38" customWidth="1"/>
    <col min="2" max="2" width="17.57421875" style="38" bestFit="1" customWidth="1"/>
    <col min="3" max="3" width="18.140625" style="38" bestFit="1" customWidth="1"/>
    <col min="4" max="4" width="21.421875" style="38" bestFit="1" customWidth="1"/>
    <col min="5" max="5" width="19.421875" style="38" bestFit="1" customWidth="1"/>
    <col min="6" max="6" width="15.57421875" style="38" bestFit="1" customWidth="1"/>
    <col min="7" max="7" width="13.7109375" style="38" bestFit="1" customWidth="1"/>
    <col min="8" max="8" width="9.421875" style="38" bestFit="1" customWidth="1"/>
    <col min="9" max="9" width="10.140625" style="38" bestFit="1" customWidth="1"/>
    <col min="10" max="10" width="9.421875" style="38" bestFit="1" customWidth="1"/>
    <col min="11" max="11" width="10.140625" style="38" bestFit="1" customWidth="1"/>
    <col min="12" max="12" width="9.421875" style="38" bestFit="1" customWidth="1"/>
    <col min="13" max="14" width="10.140625" style="38" bestFit="1" customWidth="1"/>
    <col min="15" max="18" width="9.140625" style="38" customWidth="1"/>
    <col min="19" max="19" width="10.140625" style="38" bestFit="1" customWidth="1"/>
    <col min="20" max="36" width="9.140625" style="38" customWidth="1"/>
    <col min="37" max="37" width="10.140625" style="38" bestFit="1" customWidth="1"/>
    <col min="38" max="16384" width="9.140625" style="38" customWidth="1"/>
  </cols>
  <sheetData>
    <row r="1" ht="15.75">
      <c r="A1" s="63" t="s">
        <v>73</v>
      </c>
    </row>
    <row r="2" ht="15.75">
      <c r="A2" s="65" t="s">
        <v>82</v>
      </c>
    </row>
    <row r="3" ht="15.75">
      <c r="A3" s="64" t="s">
        <v>25</v>
      </c>
    </row>
    <row r="5" ht="12.75">
      <c r="A5" s="9" t="s">
        <v>23</v>
      </c>
    </row>
    <row r="6" ht="12.75">
      <c r="A6" s="37"/>
    </row>
    <row r="7" spans="1:13" ht="12.75">
      <c r="A7" s="28"/>
      <c r="B7" s="107" t="s">
        <v>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2.75">
      <c r="A8" s="119" t="s">
        <v>0</v>
      </c>
      <c r="B8" s="121" t="s">
        <v>62</v>
      </c>
      <c r="C8" s="121"/>
      <c r="D8" s="121" t="s">
        <v>61</v>
      </c>
      <c r="E8" s="121"/>
      <c r="F8" s="121" t="s">
        <v>60</v>
      </c>
      <c r="G8" s="121"/>
      <c r="H8" s="121" t="s">
        <v>59</v>
      </c>
      <c r="I8" s="121"/>
      <c r="J8" s="123" t="s">
        <v>58</v>
      </c>
      <c r="K8" s="123"/>
      <c r="L8" s="121" t="s">
        <v>57</v>
      </c>
      <c r="M8" s="121"/>
    </row>
    <row r="9" spans="1:13" ht="12.75">
      <c r="A9" s="122"/>
      <c r="B9" s="55" t="s">
        <v>81</v>
      </c>
      <c r="C9" s="55" t="s">
        <v>56</v>
      </c>
      <c r="D9" s="55" t="s">
        <v>81</v>
      </c>
      <c r="E9" s="55" t="s">
        <v>56</v>
      </c>
      <c r="F9" s="55" t="s">
        <v>81</v>
      </c>
      <c r="G9" s="55" t="s">
        <v>56</v>
      </c>
      <c r="H9" s="55" t="s">
        <v>81</v>
      </c>
      <c r="I9" s="55" t="s">
        <v>56</v>
      </c>
      <c r="J9" s="55" t="s">
        <v>81</v>
      </c>
      <c r="K9" s="51" t="s">
        <v>56</v>
      </c>
      <c r="L9" s="55" t="s">
        <v>81</v>
      </c>
      <c r="M9" s="55" t="s">
        <v>56</v>
      </c>
    </row>
    <row r="10" spans="1:13" ht="12.75">
      <c r="A10" s="28">
        <v>1999</v>
      </c>
      <c r="B10" s="20">
        <v>143</v>
      </c>
      <c r="C10" s="20">
        <v>261064</v>
      </c>
      <c r="D10" s="20">
        <v>97</v>
      </c>
      <c r="E10" s="20">
        <v>224147</v>
      </c>
      <c r="F10" s="20">
        <v>36</v>
      </c>
      <c r="G10" s="20">
        <v>66487</v>
      </c>
      <c r="H10" s="20">
        <v>18</v>
      </c>
      <c r="I10" s="20">
        <v>27601</v>
      </c>
      <c r="J10" s="20">
        <v>48</v>
      </c>
      <c r="K10" s="20">
        <v>79953</v>
      </c>
      <c r="L10" s="20">
        <v>25</v>
      </c>
      <c r="M10" s="20">
        <v>45833</v>
      </c>
    </row>
    <row r="11" spans="1:13" ht="12.75">
      <c r="A11" s="28">
        <v>2000</v>
      </c>
      <c r="B11" s="20">
        <v>111</v>
      </c>
      <c r="C11" s="20">
        <v>258567</v>
      </c>
      <c r="D11" s="20">
        <v>102</v>
      </c>
      <c r="E11" s="20">
        <v>223417</v>
      </c>
      <c r="F11" s="20">
        <v>32</v>
      </c>
      <c r="G11" s="20">
        <v>66432</v>
      </c>
      <c r="H11" s="20">
        <v>11</v>
      </c>
      <c r="I11" s="20">
        <v>27491</v>
      </c>
      <c r="J11" s="20">
        <v>43</v>
      </c>
      <c r="K11" s="20">
        <v>80178</v>
      </c>
      <c r="L11" s="20">
        <v>22</v>
      </c>
      <c r="M11" s="20">
        <v>45465</v>
      </c>
    </row>
    <row r="12" spans="1:13" ht="12.75">
      <c r="A12" s="28">
        <v>2001</v>
      </c>
      <c r="B12" s="20">
        <v>104</v>
      </c>
      <c r="C12" s="20">
        <v>254216</v>
      </c>
      <c r="D12" s="20">
        <v>107</v>
      </c>
      <c r="E12" s="20">
        <v>221104</v>
      </c>
      <c r="F12" s="20">
        <v>27</v>
      </c>
      <c r="G12" s="20">
        <v>66029</v>
      </c>
      <c r="H12" s="20">
        <v>11</v>
      </c>
      <c r="I12" s="20">
        <v>27252</v>
      </c>
      <c r="J12" s="20">
        <v>30</v>
      </c>
      <c r="K12" s="20">
        <v>80206</v>
      </c>
      <c r="L12" s="20">
        <v>21</v>
      </c>
      <c r="M12" s="20">
        <v>45306</v>
      </c>
    </row>
    <row r="13" spans="1:13" ht="12.75">
      <c r="A13" s="28">
        <v>2002</v>
      </c>
      <c r="B13" s="20">
        <v>98</v>
      </c>
      <c r="C13" s="20">
        <v>251949</v>
      </c>
      <c r="D13" s="20">
        <v>98</v>
      </c>
      <c r="E13" s="20">
        <v>218644</v>
      </c>
      <c r="F13" s="20">
        <v>24</v>
      </c>
      <c r="G13" s="20">
        <v>65190</v>
      </c>
      <c r="H13" s="20">
        <v>12</v>
      </c>
      <c r="I13" s="20">
        <v>26986</v>
      </c>
      <c r="J13" s="20">
        <v>22</v>
      </c>
      <c r="K13" s="20">
        <v>80246</v>
      </c>
      <c r="L13" s="20">
        <v>21</v>
      </c>
      <c r="M13" s="20">
        <v>45015</v>
      </c>
    </row>
    <row r="14" spans="1:13" ht="12.75">
      <c r="A14" s="28">
        <v>2003</v>
      </c>
      <c r="B14" s="20">
        <v>80</v>
      </c>
      <c r="C14" s="20">
        <v>248466</v>
      </c>
      <c r="D14" s="20">
        <v>93</v>
      </c>
      <c r="E14" s="20">
        <v>216488</v>
      </c>
      <c r="F14" s="20">
        <v>34</v>
      </c>
      <c r="G14" s="20">
        <v>64341</v>
      </c>
      <c r="H14" s="20">
        <v>12</v>
      </c>
      <c r="I14" s="20">
        <v>26463</v>
      </c>
      <c r="J14" s="20">
        <v>32</v>
      </c>
      <c r="K14" s="20">
        <v>80106</v>
      </c>
      <c r="L14" s="20">
        <v>14</v>
      </c>
      <c r="M14" s="20">
        <v>45124</v>
      </c>
    </row>
    <row r="15" spans="1:13" ht="12.75">
      <c r="A15" s="28">
        <v>2004</v>
      </c>
      <c r="B15" s="20">
        <v>90</v>
      </c>
      <c r="C15" s="20">
        <v>244531</v>
      </c>
      <c r="D15" s="20">
        <v>87</v>
      </c>
      <c r="E15" s="20">
        <v>213850</v>
      </c>
      <c r="F15" s="20">
        <v>16</v>
      </c>
      <c r="G15" s="20">
        <v>63415</v>
      </c>
      <c r="H15" s="20">
        <v>15</v>
      </c>
      <c r="I15" s="20">
        <v>26054</v>
      </c>
      <c r="J15" s="20">
        <v>31</v>
      </c>
      <c r="K15" s="20">
        <v>80885</v>
      </c>
      <c r="L15" s="20">
        <v>13</v>
      </c>
      <c r="M15" s="20">
        <v>45284</v>
      </c>
    </row>
    <row r="16" spans="1:13" ht="12.75">
      <c r="A16" s="28">
        <v>2005</v>
      </c>
      <c r="B16" s="20">
        <v>68</v>
      </c>
      <c r="C16" s="20">
        <v>239801</v>
      </c>
      <c r="D16" s="20">
        <v>83</v>
      </c>
      <c r="E16" s="20">
        <v>211431</v>
      </c>
      <c r="F16" s="20">
        <v>18</v>
      </c>
      <c r="G16" s="20">
        <v>62889</v>
      </c>
      <c r="H16" s="20">
        <v>9</v>
      </c>
      <c r="I16" s="20">
        <v>25675</v>
      </c>
      <c r="J16" s="20">
        <v>17</v>
      </c>
      <c r="K16" s="20">
        <v>81514</v>
      </c>
      <c r="L16" s="20">
        <v>20</v>
      </c>
      <c r="M16" s="20">
        <v>45257</v>
      </c>
    </row>
    <row r="17" spans="1:13" ht="12.75">
      <c r="A17" s="28">
        <v>2006</v>
      </c>
      <c r="B17" s="20">
        <v>80</v>
      </c>
      <c r="C17" s="20">
        <v>235719</v>
      </c>
      <c r="D17" s="20">
        <v>73</v>
      </c>
      <c r="E17" s="20">
        <v>208979</v>
      </c>
      <c r="F17" s="20">
        <v>12</v>
      </c>
      <c r="G17" s="20">
        <v>61787</v>
      </c>
      <c r="H17" s="20">
        <v>9</v>
      </c>
      <c r="I17" s="20">
        <v>25287</v>
      </c>
      <c r="J17" s="20">
        <v>19</v>
      </c>
      <c r="K17" s="20">
        <v>81969</v>
      </c>
      <c r="L17" s="20">
        <v>13</v>
      </c>
      <c r="M17" s="20">
        <v>44608</v>
      </c>
    </row>
    <row r="18" spans="1:13" ht="12.75">
      <c r="A18" s="28">
        <v>2007</v>
      </c>
      <c r="B18" s="20">
        <v>64</v>
      </c>
      <c r="C18" s="20">
        <v>231803</v>
      </c>
      <c r="D18" s="20">
        <v>64</v>
      </c>
      <c r="E18" s="20">
        <v>205313</v>
      </c>
      <c r="F18" s="20">
        <v>12</v>
      </c>
      <c r="G18" s="20">
        <v>60802</v>
      </c>
      <c r="H18" s="20">
        <v>9</v>
      </c>
      <c r="I18" s="20">
        <v>24822</v>
      </c>
      <c r="J18" s="20">
        <v>10</v>
      </c>
      <c r="K18" s="20">
        <v>82352</v>
      </c>
      <c r="L18" s="20">
        <v>11</v>
      </c>
      <c r="M18" s="20">
        <v>44231</v>
      </c>
    </row>
    <row r="19" spans="1:13" ht="12.75">
      <c r="A19" s="28">
        <v>2008</v>
      </c>
      <c r="B19" s="20">
        <v>59</v>
      </c>
      <c r="C19" s="20">
        <v>227178</v>
      </c>
      <c r="D19" s="20">
        <v>46</v>
      </c>
      <c r="E19" s="20">
        <v>201627</v>
      </c>
      <c r="F19" s="20">
        <v>15</v>
      </c>
      <c r="G19" s="20">
        <v>59837</v>
      </c>
      <c r="H19" s="20">
        <v>5</v>
      </c>
      <c r="I19" s="20">
        <v>24392</v>
      </c>
      <c r="J19" s="20">
        <v>12</v>
      </c>
      <c r="K19" s="20">
        <v>82856</v>
      </c>
      <c r="L19" s="20">
        <v>9</v>
      </c>
      <c r="M19" s="20">
        <v>43669</v>
      </c>
    </row>
    <row r="20" spans="1:13" ht="12.75">
      <c r="A20" s="28">
        <v>2009</v>
      </c>
      <c r="B20" s="20">
        <v>52</v>
      </c>
      <c r="C20" s="20">
        <v>224116</v>
      </c>
      <c r="D20" s="20">
        <v>60</v>
      </c>
      <c r="E20" s="20">
        <v>199447</v>
      </c>
      <c r="F20" s="20">
        <v>10</v>
      </c>
      <c r="G20" s="20">
        <v>58861</v>
      </c>
      <c r="H20" s="20">
        <v>5</v>
      </c>
      <c r="I20" s="20">
        <v>23725</v>
      </c>
      <c r="J20" s="20">
        <v>12</v>
      </c>
      <c r="K20" s="20">
        <v>83388</v>
      </c>
      <c r="L20" s="20">
        <v>4</v>
      </c>
      <c r="M20" s="20">
        <v>43188</v>
      </c>
    </row>
    <row r="21" spans="1:13" ht="12.75">
      <c r="A21" s="28">
        <v>2010</v>
      </c>
      <c r="B21" s="20">
        <v>54</v>
      </c>
      <c r="C21" s="20">
        <v>222638</v>
      </c>
      <c r="D21" s="20">
        <v>54</v>
      </c>
      <c r="E21" s="20">
        <v>197304</v>
      </c>
      <c r="F21" s="20">
        <v>8</v>
      </c>
      <c r="G21" s="20">
        <v>58003</v>
      </c>
      <c r="H21" s="20">
        <v>7</v>
      </c>
      <c r="I21" s="20">
        <v>23147</v>
      </c>
      <c r="J21" s="20">
        <v>9</v>
      </c>
      <c r="K21" s="20">
        <v>83300</v>
      </c>
      <c r="L21" s="20">
        <v>8</v>
      </c>
      <c r="M21" s="20">
        <v>42507</v>
      </c>
    </row>
    <row r="22" spans="1:13" ht="12.75">
      <c r="A22" s="28">
        <v>2011</v>
      </c>
      <c r="B22" s="20">
        <v>46</v>
      </c>
      <c r="C22" s="20">
        <v>221624</v>
      </c>
      <c r="D22" s="20">
        <v>51</v>
      </c>
      <c r="E22" s="20">
        <v>195384</v>
      </c>
      <c r="F22" s="20">
        <v>8</v>
      </c>
      <c r="G22" s="20">
        <v>57368</v>
      </c>
      <c r="H22" s="20">
        <v>7</v>
      </c>
      <c r="I22" s="20">
        <v>22846</v>
      </c>
      <c r="J22" s="20">
        <v>12</v>
      </c>
      <c r="K22" s="20">
        <v>83419</v>
      </c>
      <c r="L22" s="20">
        <v>7</v>
      </c>
      <c r="M22" s="20">
        <v>41876</v>
      </c>
    </row>
    <row r="23" spans="1:13" ht="12.75">
      <c r="A23" s="28">
        <v>2012</v>
      </c>
      <c r="B23" s="20">
        <v>41</v>
      </c>
      <c r="C23" s="20">
        <v>220397</v>
      </c>
      <c r="D23" s="20">
        <v>41</v>
      </c>
      <c r="E23" s="20">
        <v>194265</v>
      </c>
      <c r="F23" s="20">
        <v>7</v>
      </c>
      <c r="G23" s="20">
        <v>56679</v>
      </c>
      <c r="H23" s="20">
        <v>8</v>
      </c>
      <c r="I23" s="20">
        <v>22438</v>
      </c>
      <c r="J23" s="20">
        <v>14</v>
      </c>
      <c r="K23" s="20">
        <v>83862</v>
      </c>
      <c r="L23" s="20">
        <v>7</v>
      </c>
      <c r="M23" s="20">
        <v>41159</v>
      </c>
    </row>
    <row r="24" spans="1:13" ht="12.75">
      <c r="A24" s="32">
        <v>2013</v>
      </c>
      <c r="B24" s="15">
        <v>34</v>
      </c>
      <c r="C24" s="15">
        <v>220894</v>
      </c>
      <c r="D24" s="15">
        <v>37</v>
      </c>
      <c r="E24" s="15">
        <v>193581</v>
      </c>
      <c r="F24" s="15">
        <v>11</v>
      </c>
      <c r="G24" s="15">
        <v>56196</v>
      </c>
      <c r="H24" s="15">
        <v>3</v>
      </c>
      <c r="I24" s="15">
        <v>22012</v>
      </c>
      <c r="J24" s="15">
        <v>16</v>
      </c>
      <c r="K24" s="15">
        <v>83924</v>
      </c>
      <c r="L24" s="23">
        <v>4</v>
      </c>
      <c r="M24" s="23">
        <v>40791</v>
      </c>
    </row>
    <row r="25" spans="1:25" ht="12.75">
      <c r="A25" s="2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.75">
      <c r="A26" s="37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>
      <c r="A27" s="3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7" s="9" customFormat="1" ht="12.75">
      <c r="A28" s="110" t="s">
        <v>22</v>
      </c>
      <c r="B28" s="107" t="s">
        <v>72</v>
      </c>
      <c r="C28" s="107"/>
      <c r="D28" s="107"/>
      <c r="E28" s="107"/>
      <c r="F28" s="107"/>
      <c r="G28" s="107"/>
    </row>
    <row r="29" spans="1:13" s="9" customFormat="1" ht="12.75">
      <c r="A29" s="111"/>
      <c r="B29" s="51" t="s">
        <v>194</v>
      </c>
      <c r="C29" s="51" t="s">
        <v>195</v>
      </c>
      <c r="D29" s="51" t="s">
        <v>196</v>
      </c>
      <c r="E29" s="51" t="s">
        <v>197</v>
      </c>
      <c r="F29" s="51" t="s">
        <v>198</v>
      </c>
      <c r="G29" s="51" t="s">
        <v>199</v>
      </c>
      <c r="H29" s="57"/>
      <c r="I29" s="57"/>
      <c r="J29" s="57"/>
      <c r="K29" s="57"/>
      <c r="L29" s="57"/>
      <c r="M29" s="57"/>
    </row>
    <row r="30" spans="1:13" ht="12.75">
      <c r="A30" s="28" t="s">
        <v>11</v>
      </c>
      <c r="B30" s="42">
        <f aca="true" t="shared" si="0" ref="B30:B40">((SUM(B10:B14)/5)/(SUM($C10:$C14)/5))*100000</f>
        <v>42.063563066308184</v>
      </c>
      <c r="C30" s="42">
        <f aca="true" t="shared" si="1" ref="C30:C40">((SUM(D10:D14)/5)/(SUM($E10:$E14)/5))*100000</f>
        <v>45.02627287552093</v>
      </c>
      <c r="D30" s="42">
        <f aca="true" t="shared" si="2" ref="D30:D40">((SUM(F10:F14)/5)/(SUM($G10:$G14)/5))*100000</f>
        <v>46.57832007525595</v>
      </c>
      <c r="E30" s="42">
        <f aca="true" t="shared" si="3" ref="E30:E40">((SUM(H10:H14)/5)/(SUM($I10:$I14)/5))*100000</f>
        <v>47.13055901261479</v>
      </c>
      <c r="F30" s="42">
        <f aca="true" t="shared" si="4" ref="F30:F40">((SUM(J10:J14)/5)/(SUM($K10:$K14)/5))*100000</f>
        <v>43.674770208316176</v>
      </c>
      <c r="G30" s="42">
        <f aca="true" t="shared" si="5" ref="G30:G40">((SUM(L10:L14)/5)/(SUM($M10:$M14)/5))*100000</f>
        <v>45.425878637929294</v>
      </c>
      <c r="H30" s="40"/>
      <c r="I30" s="40"/>
      <c r="J30" s="40"/>
      <c r="K30" s="40"/>
      <c r="L30" s="40"/>
      <c r="M30" s="40"/>
    </row>
    <row r="31" spans="1:13" ht="12.75">
      <c r="A31" s="28" t="s">
        <v>12</v>
      </c>
      <c r="B31" s="42">
        <f t="shared" si="0"/>
        <v>38.40254935681693</v>
      </c>
      <c r="C31" s="42">
        <f t="shared" si="1"/>
        <v>44.53577173542277</v>
      </c>
      <c r="D31" s="42">
        <f t="shared" si="2"/>
        <v>40.871892737402696</v>
      </c>
      <c r="E31" s="42">
        <f t="shared" si="3"/>
        <v>45.438970248648</v>
      </c>
      <c r="F31" s="42">
        <f t="shared" si="4"/>
        <v>39.340572330630124</v>
      </c>
      <c r="G31" s="42">
        <f t="shared" si="5"/>
        <v>40.23095219148164</v>
      </c>
      <c r="H31" s="40"/>
      <c r="I31" s="40"/>
      <c r="J31" s="40"/>
      <c r="K31" s="40"/>
      <c r="L31" s="40"/>
      <c r="M31" s="40"/>
    </row>
    <row r="32" spans="1:13" ht="12.75">
      <c r="A32" s="28" t="s">
        <v>13</v>
      </c>
      <c r="B32" s="42">
        <f t="shared" si="0"/>
        <v>35.51357062317438</v>
      </c>
      <c r="C32" s="42">
        <f t="shared" si="1"/>
        <v>43.27255142545147</v>
      </c>
      <c r="D32" s="42">
        <f t="shared" si="2"/>
        <v>36.97213730022618</v>
      </c>
      <c r="E32" s="42">
        <f t="shared" si="3"/>
        <v>44.551838707241565</v>
      </c>
      <c r="F32" s="42">
        <f t="shared" si="4"/>
        <v>32.75783768491427</v>
      </c>
      <c r="G32" s="42">
        <f t="shared" si="5"/>
        <v>39.38297062649899</v>
      </c>
      <c r="H32" s="40"/>
      <c r="I32" s="40"/>
      <c r="J32" s="40"/>
      <c r="K32" s="40"/>
      <c r="L32" s="40"/>
      <c r="M32" s="40"/>
    </row>
    <row r="33" spans="1:13" ht="12.75">
      <c r="A33" s="28" t="s">
        <v>14</v>
      </c>
      <c r="B33" s="42">
        <f t="shared" si="0"/>
        <v>34.085341172961805</v>
      </c>
      <c r="C33" s="42">
        <f t="shared" si="1"/>
        <v>40.58380836961563</v>
      </c>
      <c r="D33" s="42">
        <f t="shared" si="2"/>
        <v>32.74332382517584</v>
      </c>
      <c r="E33" s="42">
        <f t="shared" si="3"/>
        <v>43.68987851147818</v>
      </c>
      <c r="F33" s="42">
        <f t="shared" si="4"/>
        <v>29.897212887922517</v>
      </c>
      <c r="G33" s="42">
        <f t="shared" si="5"/>
        <v>35.95397890699904</v>
      </c>
      <c r="H33" s="40"/>
      <c r="I33" s="40"/>
      <c r="J33" s="40"/>
      <c r="K33" s="40"/>
      <c r="L33" s="40"/>
      <c r="M33" s="40"/>
    </row>
    <row r="34" spans="1:13" ht="12.75">
      <c r="A34" s="28" t="s">
        <v>15</v>
      </c>
      <c r="B34" s="42">
        <f t="shared" si="0"/>
        <v>31.824846707544655</v>
      </c>
      <c r="C34" s="42">
        <f t="shared" si="1"/>
        <v>37.87659993125397</v>
      </c>
      <c r="D34" s="42">
        <f t="shared" si="2"/>
        <v>29.371013363811077</v>
      </c>
      <c r="E34" s="42">
        <f t="shared" si="3"/>
        <v>42.08852620010756</v>
      </c>
      <c r="F34" s="42">
        <f t="shared" si="4"/>
        <v>26.792781189009553</v>
      </c>
      <c r="G34" s="42">
        <f t="shared" si="5"/>
        <v>31.625271710080884</v>
      </c>
      <c r="H34" s="40"/>
      <c r="I34" s="40"/>
      <c r="J34" s="40"/>
      <c r="K34" s="40"/>
      <c r="L34" s="40"/>
      <c r="M34" s="40"/>
    </row>
    <row r="35" spans="1:13" ht="12.75">
      <c r="A35" s="28" t="s">
        <v>16</v>
      </c>
      <c r="B35" s="42">
        <f t="shared" si="0"/>
        <v>30.618337755039725</v>
      </c>
      <c r="C35" s="42">
        <f t="shared" si="1"/>
        <v>33.90318862850557</v>
      </c>
      <c r="D35" s="42">
        <f t="shared" si="2"/>
        <v>23.645256372882454</v>
      </c>
      <c r="E35" s="42">
        <f t="shared" si="3"/>
        <v>37.233621167709735</v>
      </c>
      <c r="F35" s="42">
        <f t="shared" si="4"/>
        <v>21.729788854815716</v>
      </c>
      <c r="G35" s="42">
        <f t="shared" si="5"/>
        <v>29.589910737102606</v>
      </c>
      <c r="H35" s="40"/>
      <c r="I35" s="40"/>
      <c r="J35" s="40"/>
      <c r="K35" s="40"/>
      <c r="L35" s="40"/>
      <c r="M35" s="40"/>
    </row>
    <row r="36" spans="1:13" ht="12.75">
      <c r="A36" s="28" t="s">
        <v>17</v>
      </c>
      <c r="B36" s="42">
        <f t="shared" si="0"/>
        <v>27.878064968837847</v>
      </c>
      <c r="C36" s="42">
        <f t="shared" si="1"/>
        <v>31.749216252092673</v>
      </c>
      <c r="D36" s="42">
        <f t="shared" si="2"/>
        <v>22.02672137183736</v>
      </c>
      <c r="E36" s="42">
        <f t="shared" si="3"/>
        <v>29.86255155325623</v>
      </c>
      <c r="F36" s="42">
        <f t="shared" si="4"/>
        <v>16.987034039589496</v>
      </c>
      <c r="G36" s="42">
        <f t="shared" si="5"/>
        <v>25.797341516069032</v>
      </c>
      <c r="H36" s="40"/>
      <c r="I36" s="40"/>
      <c r="J36" s="40"/>
      <c r="K36" s="40"/>
      <c r="L36" s="40"/>
      <c r="M36" s="40"/>
    </row>
    <row r="37" spans="1:13" ht="12.75">
      <c r="A37" s="28" t="s">
        <v>18</v>
      </c>
      <c r="B37" s="42">
        <f t="shared" si="0"/>
        <v>27.07073609624216</v>
      </c>
      <c r="C37" s="42">
        <f t="shared" si="1"/>
        <v>29.32840905724471</v>
      </c>
      <c r="D37" s="42">
        <f t="shared" si="2"/>
        <v>19.045073340238567</v>
      </c>
      <c r="E37" s="42">
        <f t="shared" si="3"/>
        <v>28.83672645481285</v>
      </c>
      <c r="F37" s="42">
        <f t="shared" si="4"/>
        <v>14.980730431420874</v>
      </c>
      <c r="G37" s="42">
        <f t="shared" si="5"/>
        <v>20.622997850625335</v>
      </c>
      <c r="H37" s="40"/>
      <c r="I37" s="40"/>
      <c r="J37" s="40"/>
      <c r="K37" s="40"/>
      <c r="L37" s="40"/>
      <c r="M37" s="40"/>
    </row>
    <row r="38" spans="1:13" ht="12.75">
      <c r="A38" s="28" t="s">
        <v>19</v>
      </c>
      <c r="B38" s="42">
        <f t="shared" si="0"/>
        <v>24.393294416419263</v>
      </c>
      <c r="C38" s="42">
        <f t="shared" si="1"/>
        <v>27.52546105147261</v>
      </c>
      <c r="D38" s="42">
        <f t="shared" si="2"/>
        <v>17.97396149502664</v>
      </c>
      <c r="E38" s="42">
        <f t="shared" si="3"/>
        <v>27.746947835738062</v>
      </c>
      <c r="F38" s="42">
        <f t="shared" si="4"/>
        <v>13.24296016276802</v>
      </c>
      <c r="G38" s="42">
        <f t="shared" si="5"/>
        <v>18.099883511006123</v>
      </c>
      <c r="H38" s="40"/>
      <c r="I38" s="40"/>
      <c r="J38" s="40"/>
      <c r="K38" s="40"/>
      <c r="L38" s="40"/>
      <c r="M38" s="40"/>
    </row>
    <row r="39" spans="1:13" ht="12.75">
      <c r="A39" s="28" t="s">
        <v>20</v>
      </c>
      <c r="B39" s="42">
        <f t="shared" si="0"/>
        <v>22.581596178333672</v>
      </c>
      <c r="C39" s="42">
        <f t="shared" si="1"/>
        <v>25.505375865234456</v>
      </c>
      <c r="D39" s="42">
        <f t="shared" si="2"/>
        <v>16.509141937347806</v>
      </c>
      <c r="E39" s="42">
        <f t="shared" si="3"/>
        <v>27.45649861001476</v>
      </c>
      <c r="F39" s="42">
        <f t="shared" si="4"/>
        <v>14.15462124392731</v>
      </c>
      <c r="G39" s="42">
        <f t="shared" si="5"/>
        <v>16.478420331545816</v>
      </c>
      <c r="H39" s="40"/>
      <c r="I39" s="40"/>
      <c r="J39" s="40"/>
      <c r="K39" s="40"/>
      <c r="L39" s="40"/>
      <c r="M39" s="40"/>
    </row>
    <row r="40" spans="1:13" ht="12.75">
      <c r="A40" s="32" t="s">
        <v>21</v>
      </c>
      <c r="B40" s="43">
        <f t="shared" si="0"/>
        <v>20.45655055696789</v>
      </c>
      <c r="C40" s="43">
        <f t="shared" si="1"/>
        <v>24.79639911386037</v>
      </c>
      <c r="D40" s="43">
        <f t="shared" si="2"/>
        <v>15.325296840550736</v>
      </c>
      <c r="E40" s="43">
        <f t="shared" si="3"/>
        <v>26.277065377338662</v>
      </c>
      <c r="F40" s="43">
        <f t="shared" si="4"/>
        <v>15.075629407527764</v>
      </c>
      <c r="G40" s="43">
        <f t="shared" si="5"/>
        <v>14.318373814557969</v>
      </c>
      <c r="H40" s="40"/>
      <c r="I40" s="40"/>
      <c r="J40" s="40"/>
      <c r="K40" s="40"/>
      <c r="L40" s="40"/>
      <c r="M40" s="40"/>
    </row>
    <row r="41" spans="1:13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</sheetData>
  <sheetProtection/>
  <mergeCells count="10">
    <mergeCell ref="A28:A29"/>
    <mergeCell ref="B28:G28"/>
    <mergeCell ref="B7:M7"/>
    <mergeCell ref="A8:A9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42"/>
  <sheetViews>
    <sheetView zoomScalePageLayoutView="0" workbookViewId="0" topLeftCell="A5">
      <selection activeCell="I37" sqref="I37"/>
    </sheetView>
  </sheetViews>
  <sheetFormatPr defaultColWidth="9.140625" defaultRowHeight="12.75"/>
  <cols>
    <col min="1" max="1" width="9.140625" style="38" customWidth="1"/>
    <col min="2" max="2" width="17.57421875" style="38" bestFit="1" customWidth="1"/>
    <col min="3" max="3" width="18.00390625" style="38" bestFit="1" customWidth="1"/>
    <col min="4" max="4" width="21.421875" style="38" bestFit="1" customWidth="1"/>
    <col min="5" max="5" width="19.7109375" style="38" bestFit="1" customWidth="1"/>
    <col min="6" max="6" width="15.57421875" style="38" bestFit="1" customWidth="1"/>
    <col min="7" max="7" width="14.00390625" style="38" bestFit="1" customWidth="1"/>
    <col min="8" max="8" width="9.421875" style="38" bestFit="1" customWidth="1"/>
    <col min="9" max="9" width="9.8515625" style="38" bestFit="1" customWidth="1"/>
    <col min="10" max="10" width="9.421875" style="38" bestFit="1" customWidth="1"/>
    <col min="11" max="11" width="9.8515625" style="38" bestFit="1" customWidth="1"/>
    <col min="12" max="12" width="9.421875" style="38" bestFit="1" customWidth="1"/>
    <col min="13" max="13" width="9.8515625" style="38" bestFit="1" customWidth="1"/>
    <col min="14" max="14" width="10.140625" style="38" bestFit="1" customWidth="1"/>
    <col min="15" max="18" width="9.140625" style="38" customWidth="1"/>
    <col min="19" max="19" width="10.140625" style="38" bestFit="1" customWidth="1"/>
    <col min="20" max="20" width="9.140625" style="38" customWidth="1"/>
    <col min="21" max="21" width="13.140625" style="38" bestFit="1" customWidth="1"/>
    <col min="22" max="36" width="9.140625" style="38" customWidth="1"/>
    <col min="37" max="37" width="10.140625" style="38" bestFit="1" customWidth="1"/>
    <col min="38" max="56" width="9.140625" style="38" customWidth="1"/>
    <col min="57" max="57" width="6.7109375" style="38" bestFit="1" customWidth="1"/>
    <col min="58" max="58" width="9.421875" style="38" bestFit="1" customWidth="1"/>
    <col min="59" max="59" width="10.140625" style="38" bestFit="1" customWidth="1"/>
    <col min="60" max="60" width="9.8515625" style="38" bestFit="1" customWidth="1"/>
    <col min="61" max="61" width="13.140625" style="38" bestFit="1" customWidth="1"/>
    <col min="62" max="16384" width="9.140625" style="38" customWidth="1"/>
  </cols>
  <sheetData>
    <row r="1" ht="15.75">
      <c r="A1" s="67" t="s">
        <v>133</v>
      </c>
    </row>
    <row r="2" ht="15.75">
      <c r="A2" s="65" t="s">
        <v>82</v>
      </c>
    </row>
    <row r="3" ht="15.75">
      <c r="A3" s="66" t="s">
        <v>69</v>
      </c>
    </row>
    <row r="5" ht="12.75">
      <c r="A5" s="9" t="s">
        <v>23</v>
      </c>
    </row>
    <row r="6" ht="12.75">
      <c r="A6" s="37"/>
    </row>
    <row r="7" spans="1:13" ht="12.75">
      <c r="A7" s="28"/>
      <c r="B7" s="107" t="s">
        <v>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2.75">
      <c r="A8" s="119" t="s">
        <v>0</v>
      </c>
      <c r="B8" s="121" t="s">
        <v>62</v>
      </c>
      <c r="C8" s="121"/>
      <c r="D8" s="121" t="s">
        <v>61</v>
      </c>
      <c r="E8" s="121"/>
      <c r="F8" s="121" t="s">
        <v>60</v>
      </c>
      <c r="G8" s="121"/>
      <c r="H8" s="121" t="s">
        <v>59</v>
      </c>
      <c r="I8" s="121"/>
      <c r="J8" s="123" t="s">
        <v>58</v>
      </c>
      <c r="K8" s="123"/>
      <c r="L8" s="121" t="s">
        <v>57</v>
      </c>
      <c r="M8" s="121"/>
    </row>
    <row r="9" spans="1:13" ht="12.75">
      <c r="A9" s="122"/>
      <c r="B9" s="55" t="s">
        <v>81</v>
      </c>
      <c r="C9" s="55" t="s">
        <v>56</v>
      </c>
      <c r="D9" s="55" t="s">
        <v>81</v>
      </c>
      <c r="E9" s="55" t="s">
        <v>56</v>
      </c>
      <c r="F9" s="55" t="s">
        <v>81</v>
      </c>
      <c r="G9" s="55" t="s">
        <v>56</v>
      </c>
      <c r="H9" s="55" t="s">
        <v>81</v>
      </c>
      <c r="I9" s="55" t="s">
        <v>56</v>
      </c>
      <c r="J9" s="55" t="s">
        <v>81</v>
      </c>
      <c r="K9" s="51" t="s">
        <v>56</v>
      </c>
      <c r="L9" s="55" t="s">
        <v>81</v>
      </c>
      <c r="M9" s="55" t="s">
        <v>56</v>
      </c>
    </row>
    <row r="10" spans="1:13" ht="12.75">
      <c r="A10" s="49" t="s">
        <v>52</v>
      </c>
      <c r="B10" s="20">
        <v>158</v>
      </c>
      <c r="C10" s="20">
        <v>262737</v>
      </c>
      <c r="D10" s="20">
        <v>114</v>
      </c>
      <c r="E10" s="20">
        <v>223778</v>
      </c>
      <c r="F10" s="20">
        <v>27</v>
      </c>
      <c r="G10" s="20">
        <v>66302</v>
      </c>
      <c r="H10" s="20">
        <v>25</v>
      </c>
      <c r="I10" s="20">
        <v>27568</v>
      </c>
      <c r="J10" s="20">
        <v>33</v>
      </c>
      <c r="K10" s="20">
        <v>79843</v>
      </c>
      <c r="L10" s="20">
        <v>21</v>
      </c>
      <c r="M10" s="20">
        <v>45970</v>
      </c>
    </row>
    <row r="11" spans="1:13" ht="12.75">
      <c r="A11" s="28">
        <v>1999</v>
      </c>
      <c r="B11" s="20">
        <v>160</v>
      </c>
      <c r="C11" s="20">
        <v>261064</v>
      </c>
      <c r="D11" s="20">
        <v>96</v>
      </c>
      <c r="E11" s="20">
        <v>224147</v>
      </c>
      <c r="F11" s="20">
        <v>29</v>
      </c>
      <c r="G11" s="20">
        <v>66487</v>
      </c>
      <c r="H11" s="20">
        <v>27</v>
      </c>
      <c r="I11" s="20">
        <v>27601</v>
      </c>
      <c r="J11" s="20">
        <v>34</v>
      </c>
      <c r="K11" s="20">
        <v>79953</v>
      </c>
      <c r="L11" s="20">
        <v>30</v>
      </c>
      <c r="M11" s="20">
        <v>45833</v>
      </c>
    </row>
    <row r="12" spans="1:13" ht="12.75">
      <c r="A12" s="28">
        <v>2000</v>
      </c>
      <c r="B12" s="20">
        <v>137</v>
      </c>
      <c r="C12" s="20">
        <v>258567</v>
      </c>
      <c r="D12" s="20">
        <v>103</v>
      </c>
      <c r="E12" s="20">
        <v>223417</v>
      </c>
      <c r="F12" s="20">
        <v>26</v>
      </c>
      <c r="G12" s="20">
        <v>66432</v>
      </c>
      <c r="H12" s="20">
        <v>17</v>
      </c>
      <c r="I12" s="20">
        <v>27491</v>
      </c>
      <c r="J12" s="20">
        <v>31</v>
      </c>
      <c r="K12" s="20">
        <v>80178</v>
      </c>
      <c r="L12" s="20">
        <v>19</v>
      </c>
      <c r="M12" s="20">
        <v>45465</v>
      </c>
    </row>
    <row r="13" spans="1:13" ht="12.75">
      <c r="A13" s="28">
        <v>2001</v>
      </c>
      <c r="B13" s="20">
        <v>104</v>
      </c>
      <c r="C13" s="20">
        <v>254216</v>
      </c>
      <c r="D13" s="20">
        <v>81</v>
      </c>
      <c r="E13" s="20">
        <v>221104</v>
      </c>
      <c r="F13" s="20">
        <v>31</v>
      </c>
      <c r="G13" s="20">
        <v>66029</v>
      </c>
      <c r="H13" s="20">
        <v>12</v>
      </c>
      <c r="I13" s="20">
        <v>27252</v>
      </c>
      <c r="J13" s="20">
        <v>30</v>
      </c>
      <c r="K13" s="20">
        <v>80206</v>
      </c>
      <c r="L13" s="20">
        <v>23</v>
      </c>
      <c r="M13" s="20">
        <v>45306</v>
      </c>
    </row>
    <row r="14" spans="1:13" ht="12.75">
      <c r="A14" s="28">
        <v>2002</v>
      </c>
      <c r="B14" s="20">
        <v>110</v>
      </c>
      <c r="C14" s="20">
        <v>251949</v>
      </c>
      <c r="D14" s="20">
        <v>65</v>
      </c>
      <c r="E14" s="20">
        <v>218644</v>
      </c>
      <c r="F14" s="20">
        <v>19</v>
      </c>
      <c r="G14" s="20">
        <v>65190</v>
      </c>
      <c r="H14" s="20">
        <v>16</v>
      </c>
      <c r="I14" s="20">
        <v>26986</v>
      </c>
      <c r="J14" s="20">
        <v>16</v>
      </c>
      <c r="K14" s="20">
        <v>80246</v>
      </c>
      <c r="L14" s="20">
        <v>32</v>
      </c>
      <c r="M14" s="20">
        <v>45015</v>
      </c>
    </row>
    <row r="15" spans="1:13" ht="12.75">
      <c r="A15" s="28">
        <v>2003</v>
      </c>
      <c r="B15" s="20">
        <v>112</v>
      </c>
      <c r="C15" s="20">
        <v>248466</v>
      </c>
      <c r="D15" s="20">
        <v>72</v>
      </c>
      <c r="E15" s="20">
        <v>216488</v>
      </c>
      <c r="F15" s="20">
        <v>29</v>
      </c>
      <c r="G15" s="20">
        <v>64341</v>
      </c>
      <c r="H15" s="20">
        <v>11</v>
      </c>
      <c r="I15" s="20">
        <v>26463</v>
      </c>
      <c r="J15" s="20">
        <v>33</v>
      </c>
      <c r="K15" s="20">
        <v>80106</v>
      </c>
      <c r="L15" s="20">
        <v>11</v>
      </c>
      <c r="M15" s="20">
        <v>45124</v>
      </c>
    </row>
    <row r="16" spans="1:13" ht="12.75">
      <c r="A16" s="28">
        <v>2004</v>
      </c>
      <c r="B16" s="20">
        <v>75</v>
      </c>
      <c r="C16" s="20">
        <v>244531</v>
      </c>
      <c r="D16" s="20">
        <v>66</v>
      </c>
      <c r="E16" s="20">
        <v>213850</v>
      </c>
      <c r="F16" s="20">
        <v>17</v>
      </c>
      <c r="G16" s="20">
        <v>63415</v>
      </c>
      <c r="H16" s="20">
        <v>9</v>
      </c>
      <c r="I16" s="20">
        <v>26054</v>
      </c>
      <c r="J16" s="20">
        <v>18</v>
      </c>
      <c r="K16" s="20">
        <v>80885</v>
      </c>
      <c r="L16" s="20">
        <v>14</v>
      </c>
      <c r="M16" s="20">
        <v>45284</v>
      </c>
    </row>
    <row r="17" spans="1:13" ht="12.75">
      <c r="A17" s="28">
        <v>2005</v>
      </c>
      <c r="B17" s="20">
        <v>74</v>
      </c>
      <c r="C17" s="20">
        <v>239801</v>
      </c>
      <c r="D17" s="20">
        <v>61</v>
      </c>
      <c r="E17" s="20">
        <v>211431</v>
      </c>
      <c r="F17" s="20">
        <v>16</v>
      </c>
      <c r="G17" s="20">
        <v>62889</v>
      </c>
      <c r="H17" s="20">
        <v>14</v>
      </c>
      <c r="I17" s="20">
        <v>25675</v>
      </c>
      <c r="J17" s="20">
        <v>20</v>
      </c>
      <c r="K17" s="20">
        <v>81514</v>
      </c>
      <c r="L17" s="20">
        <v>7</v>
      </c>
      <c r="M17" s="20">
        <v>45257</v>
      </c>
    </row>
    <row r="18" spans="1:13" ht="12.75">
      <c r="A18" s="28">
        <v>2006</v>
      </c>
      <c r="B18" s="20">
        <v>79</v>
      </c>
      <c r="C18" s="20">
        <v>235719</v>
      </c>
      <c r="D18" s="20">
        <v>50</v>
      </c>
      <c r="E18" s="20">
        <v>208979</v>
      </c>
      <c r="F18" s="20">
        <v>18</v>
      </c>
      <c r="G18" s="20">
        <v>61787</v>
      </c>
      <c r="H18" s="20">
        <v>7</v>
      </c>
      <c r="I18" s="20">
        <v>25287</v>
      </c>
      <c r="J18" s="20">
        <v>24</v>
      </c>
      <c r="K18" s="20">
        <v>81969</v>
      </c>
      <c r="L18" s="20">
        <v>19</v>
      </c>
      <c r="M18" s="20">
        <v>44608</v>
      </c>
    </row>
    <row r="19" spans="1:13" ht="12.75">
      <c r="A19" s="28">
        <v>2007</v>
      </c>
      <c r="B19" s="20">
        <v>52</v>
      </c>
      <c r="C19" s="20">
        <v>231803</v>
      </c>
      <c r="D19" s="20">
        <v>41</v>
      </c>
      <c r="E19" s="20">
        <v>205313</v>
      </c>
      <c r="F19" s="20">
        <v>6</v>
      </c>
      <c r="G19" s="20">
        <v>60802</v>
      </c>
      <c r="H19" s="20">
        <v>4</v>
      </c>
      <c r="I19" s="20">
        <v>24822</v>
      </c>
      <c r="J19" s="20">
        <v>9</v>
      </c>
      <c r="K19" s="20">
        <v>82352</v>
      </c>
      <c r="L19" s="20">
        <v>6</v>
      </c>
      <c r="M19" s="20">
        <v>44231</v>
      </c>
    </row>
    <row r="20" spans="1:13" ht="12.75">
      <c r="A20" s="28">
        <v>2008</v>
      </c>
      <c r="B20" s="20">
        <v>48</v>
      </c>
      <c r="C20" s="20">
        <v>227178</v>
      </c>
      <c r="D20" s="20">
        <v>34</v>
      </c>
      <c r="E20" s="20">
        <v>201627</v>
      </c>
      <c r="F20" s="20">
        <v>3</v>
      </c>
      <c r="G20" s="20">
        <v>59837</v>
      </c>
      <c r="H20" s="20">
        <v>3</v>
      </c>
      <c r="I20" s="20">
        <v>24392</v>
      </c>
      <c r="J20" s="20">
        <v>9</v>
      </c>
      <c r="K20" s="20">
        <v>82856</v>
      </c>
      <c r="L20" s="20">
        <v>7</v>
      </c>
      <c r="M20" s="20">
        <v>43669</v>
      </c>
    </row>
    <row r="21" spans="1:13" ht="12.75">
      <c r="A21" s="28">
        <v>2009</v>
      </c>
      <c r="B21" s="20">
        <v>66</v>
      </c>
      <c r="C21" s="20">
        <v>224116</v>
      </c>
      <c r="D21" s="20">
        <v>42</v>
      </c>
      <c r="E21" s="20">
        <v>199447</v>
      </c>
      <c r="F21" s="20">
        <v>12</v>
      </c>
      <c r="G21" s="20">
        <v>58861</v>
      </c>
      <c r="H21" s="20">
        <v>2</v>
      </c>
      <c r="I21" s="20">
        <v>23725</v>
      </c>
      <c r="J21" s="20">
        <v>15</v>
      </c>
      <c r="K21" s="20">
        <v>83388</v>
      </c>
      <c r="L21" s="20">
        <v>10</v>
      </c>
      <c r="M21" s="20">
        <v>43188</v>
      </c>
    </row>
    <row r="22" spans="1:13" ht="12.75">
      <c r="A22" s="28">
        <v>2010</v>
      </c>
      <c r="B22" s="20">
        <v>58</v>
      </c>
      <c r="C22" s="20">
        <v>222638</v>
      </c>
      <c r="D22" s="20">
        <v>32</v>
      </c>
      <c r="E22" s="20">
        <v>197304</v>
      </c>
      <c r="F22" s="20">
        <v>11</v>
      </c>
      <c r="G22" s="20">
        <v>58003</v>
      </c>
      <c r="H22" s="20">
        <v>11</v>
      </c>
      <c r="I22" s="20">
        <v>23147</v>
      </c>
      <c r="J22" s="20">
        <v>9</v>
      </c>
      <c r="K22" s="20">
        <v>83300</v>
      </c>
      <c r="L22" s="20">
        <v>10</v>
      </c>
      <c r="M22" s="20">
        <v>42507</v>
      </c>
    </row>
    <row r="23" spans="1:13" ht="12.75">
      <c r="A23" s="28">
        <v>2011</v>
      </c>
      <c r="B23" s="20">
        <v>71</v>
      </c>
      <c r="C23" s="20">
        <v>221624</v>
      </c>
      <c r="D23" s="20">
        <v>39</v>
      </c>
      <c r="E23" s="20">
        <v>195384</v>
      </c>
      <c r="F23" s="20">
        <v>8</v>
      </c>
      <c r="G23" s="20">
        <v>57368</v>
      </c>
      <c r="H23" s="20">
        <v>8</v>
      </c>
      <c r="I23" s="20">
        <v>22846</v>
      </c>
      <c r="J23" s="20">
        <v>15</v>
      </c>
      <c r="K23" s="20">
        <v>83419</v>
      </c>
      <c r="L23" s="20">
        <v>16</v>
      </c>
      <c r="M23" s="20">
        <v>41876</v>
      </c>
    </row>
    <row r="24" spans="1:13" ht="12.75">
      <c r="A24" s="28">
        <v>2012</v>
      </c>
      <c r="B24" s="20">
        <v>70</v>
      </c>
      <c r="C24" s="20">
        <v>220397</v>
      </c>
      <c r="D24" s="20">
        <v>27</v>
      </c>
      <c r="E24" s="20">
        <v>194265</v>
      </c>
      <c r="F24" s="20">
        <v>5</v>
      </c>
      <c r="G24" s="20">
        <v>56679</v>
      </c>
      <c r="H24" s="20">
        <v>5</v>
      </c>
      <c r="I24" s="20">
        <v>22438</v>
      </c>
      <c r="J24" s="20">
        <v>14</v>
      </c>
      <c r="K24" s="20">
        <v>83862</v>
      </c>
      <c r="L24" s="20">
        <v>12</v>
      </c>
      <c r="M24" s="20">
        <v>41159</v>
      </c>
    </row>
    <row r="25" spans="1:13" ht="12.75">
      <c r="A25" s="32">
        <v>2013</v>
      </c>
      <c r="B25" s="15">
        <v>36</v>
      </c>
      <c r="C25" s="15">
        <v>220894</v>
      </c>
      <c r="D25" s="15">
        <v>34</v>
      </c>
      <c r="E25" s="15">
        <v>193581</v>
      </c>
      <c r="F25" s="15">
        <v>11</v>
      </c>
      <c r="G25" s="15">
        <v>56196</v>
      </c>
      <c r="H25" s="15">
        <v>9</v>
      </c>
      <c r="I25" s="15">
        <v>22012</v>
      </c>
      <c r="J25" s="15">
        <v>10</v>
      </c>
      <c r="K25" s="15">
        <v>83924</v>
      </c>
      <c r="L25" s="23">
        <v>4</v>
      </c>
      <c r="M25" s="23">
        <v>40791</v>
      </c>
    </row>
    <row r="26" spans="1:25" ht="12.75">
      <c r="A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>
      <c r="A27" s="37" t="s">
        <v>24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3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7" ht="12.75">
      <c r="A29" s="110" t="s">
        <v>22</v>
      </c>
      <c r="B29" s="107" t="s">
        <v>72</v>
      </c>
      <c r="C29" s="107"/>
      <c r="D29" s="107"/>
      <c r="E29" s="107"/>
      <c r="F29" s="107"/>
      <c r="G29" s="107"/>
    </row>
    <row r="30" spans="1:7" ht="12.75">
      <c r="A30" s="111"/>
      <c r="B30" s="51" t="s">
        <v>194</v>
      </c>
      <c r="C30" s="51" t="s">
        <v>195</v>
      </c>
      <c r="D30" s="51" t="s">
        <v>196</v>
      </c>
      <c r="E30" s="51" t="s">
        <v>197</v>
      </c>
      <c r="F30" s="51" t="s">
        <v>198</v>
      </c>
      <c r="G30" s="51" t="s">
        <v>199</v>
      </c>
    </row>
    <row r="31" spans="1:7" ht="12.75">
      <c r="A31" s="49" t="s">
        <v>53</v>
      </c>
      <c r="B31" s="70">
        <f aca="true" t="shared" si="0" ref="B31:B42">((SUM(B10:B14)/5)/(SUM($C10:$C14)/5))*100000</f>
        <v>51.919508464276824</v>
      </c>
      <c r="C31" s="70">
        <f aca="true" t="shared" si="1" ref="C31:C42">((SUM(D10:D14)/5)/(SUM($E10:$E14)/5))*100000</f>
        <v>41.31078490491319</v>
      </c>
      <c r="D31" s="70">
        <f aca="true" t="shared" si="2" ref="D31:D42">((SUM(F10:F14)/5)/(SUM($G10:$G14)/5))*100000</f>
        <v>39.94673768308922</v>
      </c>
      <c r="E31" s="70">
        <f aca="true" t="shared" si="3" ref="E31:E42">((SUM(H10:H14)/5)/(SUM($I10:$I14)/5))*100000</f>
        <v>70.8556735671814</v>
      </c>
      <c r="F31" s="70">
        <f aca="true" t="shared" si="4" ref="F31:F42">((SUM(J10:J14)/5)/(SUM($K10:$K14)/5))*100000</f>
        <v>35.961700788660075</v>
      </c>
      <c r="G31" s="70">
        <f aca="true" t="shared" si="5" ref="G31:G42">((SUM(L10:L14)/5)/(SUM($M10:$M14)/5))*100000</f>
        <v>54.92356836226706</v>
      </c>
    </row>
    <row r="32" spans="1:7" ht="12.75">
      <c r="A32" s="28" t="s">
        <v>11</v>
      </c>
      <c r="B32" s="71">
        <f t="shared" si="0"/>
        <v>48.891044384906714</v>
      </c>
      <c r="C32" s="71">
        <f t="shared" si="1"/>
        <v>37.778583076644324</v>
      </c>
      <c r="D32" s="71">
        <f t="shared" si="2"/>
        <v>40.794084248916974</v>
      </c>
      <c r="E32" s="71">
        <f t="shared" si="3"/>
        <v>61.12244371948481</v>
      </c>
      <c r="F32" s="71">
        <f t="shared" si="4"/>
        <v>35.93809662855731</v>
      </c>
      <c r="G32" s="71">
        <f t="shared" si="5"/>
        <v>50.71821401322202</v>
      </c>
    </row>
    <row r="33" spans="1:7" ht="12.75">
      <c r="A33" s="28" t="s">
        <v>12</v>
      </c>
      <c r="B33" s="71">
        <f t="shared" si="0"/>
        <v>42.77551046370085</v>
      </c>
      <c r="C33" s="71">
        <f t="shared" si="1"/>
        <v>35.39084940782055</v>
      </c>
      <c r="D33" s="71">
        <f t="shared" si="2"/>
        <v>37.49151063130172</v>
      </c>
      <c r="E33" s="71">
        <f t="shared" si="3"/>
        <v>48.41857485511673</v>
      </c>
      <c r="F33" s="71">
        <f t="shared" si="4"/>
        <v>31.87084340709276</v>
      </c>
      <c r="G33" s="71">
        <f t="shared" si="5"/>
        <v>43.767739197326186</v>
      </c>
    </row>
    <row r="34" spans="1:7" ht="12.75">
      <c r="A34" s="28" t="s">
        <v>13</v>
      </c>
      <c r="B34" s="71">
        <f t="shared" si="0"/>
        <v>38.33851374092689</v>
      </c>
      <c r="C34" s="71">
        <f t="shared" si="1"/>
        <v>31.899637268762305</v>
      </c>
      <c r="D34" s="71">
        <f t="shared" si="2"/>
        <v>34.797305694330525</v>
      </c>
      <c r="E34" s="71">
        <f t="shared" si="3"/>
        <v>46.817186438118256</v>
      </c>
      <c r="F34" s="71">
        <f t="shared" si="4"/>
        <v>29.035356129810378</v>
      </c>
      <c r="G34" s="71">
        <f t="shared" si="5"/>
        <v>38.4979600506226</v>
      </c>
    </row>
    <row r="35" spans="1:7" ht="12.75">
      <c r="A35" s="28" t="s">
        <v>14</v>
      </c>
      <c r="B35" s="71">
        <f t="shared" si="0"/>
        <v>36.87116232652118</v>
      </c>
      <c r="C35" s="71">
        <f t="shared" si="1"/>
        <v>29.3624788664961</v>
      </c>
      <c r="D35" s="71">
        <f t="shared" si="2"/>
        <v>31.16912556435008</v>
      </c>
      <c r="E35" s="71">
        <f t="shared" si="3"/>
        <v>43.68987851147818</v>
      </c>
      <c r="F35" s="71">
        <f t="shared" si="4"/>
        <v>27.426368847598336</v>
      </c>
      <c r="G35" s="71">
        <f t="shared" si="5"/>
        <v>36.84173147260396</v>
      </c>
    </row>
    <row r="36" spans="1:7" ht="12.75">
      <c r="A36" s="28" t="s">
        <v>15</v>
      </c>
      <c r="B36" s="71">
        <f t="shared" si="0"/>
        <v>32.65795787789923</v>
      </c>
      <c r="C36" s="71">
        <f t="shared" si="1"/>
        <v>27.460534950159126</v>
      </c>
      <c r="D36" s="71">
        <f t="shared" si="2"/>
        <v>27.455512492258183</v>
      </c>
      <c r="E36" s="71">
        <f t="shared" si="3"/>
        <v>35.07377183342297</v>
      </c>
      <c r="F36" s="71">
        <f t="shared" si="4"/>
        <v>25.56375452896324</v>
      </c>
      <c r="G36" s="71">
        <f t="shared" si="5"/>
        <v>25.389302640487475</v>
      </c>
    </row>
    <row r="37" spans="1:7" ht="12.75">
      <c r="A37" s="28" t="s">
        <v>16</v>
      </c>
      <c r="B37" s="71">
        <f t="shared" si="0"/>
        <v>27.819431533664904</v>
      </c>
      <c r="C37" s="71">
        <f t="shared" si="1"/>
        <v>24.202842873607374</v>
      </c>
      <c r="D37" s="71">
        <f t="shared" si="2"/>
        <v>19.4344572927801</v>
      </c>
      <c r="E37" s="71">
        <f t="shared" si="3"/>
        <v>29.311574110750218</v>
      </c>
      <c r="F37" s="71">
        <f t="shared" si="4"/>
        <v>19.532394476238842</v>
      </c>
      <c r="G37" s="71">
        <f t="shared" si="5"/>
        <v>23.761594985855123</v>
      </c>
    </row>
    <row r="38" spans="1:7" ht="12.75">
      <c r="A38" s="28" t="s">
        <v>17</v>
      </c>
      <c r="B38" s="71">
        <f t="shared" si="0"/>
        <v>27.532825774177315</v>
      </c>
      <c r="C38" s="71">
        <f t="shared" si="1"/>
        <v>22.20497332968445</v>
      </c>
      <c r="D38" s="71">
        <f t="shared" si="2"/>
        <v>18.081636947030667</v>
      </c>
      <c r="E38" s="71">
        <f t="shared" si="3"/>
        <v>24.21287963777532</v>
      </c>
      <c r="F38" s="71">
        <f t="shared" si="4"/>
        <v>18.685737443548444</v>
      </c>
      <c r="G38" s="71">
        <f t="shared" si="5"/>
        <v>22.1766620050418</v>
      </c>
    </row>
    <row r="39" spans="1:7" ht="12.75">
      <c r="A39" s="28" t="s">
        <v>18</v>
      </c>
      <c r="B39" s="71">
        <f t="shared" si="0"/>
        <v>26.545090735150083</v>
      </c>
      <c r="C39" s="71">
        <f t="shared" si="1"/>
        <v>19.6510215568744</v>
      </c>
      <c r="D39" s="71">
        <f t="shared" si="2"/>
        <v>16.706204684419795</v>
      </c>
      <c r="E39" s="71">
        <f t="shared" si="3"/>
        <v>22.245474693712772</v>
      </c>
      <c r="F39" s="71">
        <f t="shared" si="4"/>
        <v>15.947229168931896</v>
      </c>
      <c r="G39" s="71">
        <f t="shared" si="5"/>
        <v>23.831019738500387</v>
      </c>
    </row>
    <row r="40" spans="1:7" ht="12.75">
      <c r="A40" s="28" t="s">
        <v>19</v>
      </c>
      <c r="B40" s="71">
        <f t="shared" si="0"/>
        <v>26.167352192158845</v>
      </c>
      <c r="C40" s="71">
        <f t="shared" si="1"/>
        <v>18.817406100643097</v>
      </c>
      <c r="D40" s="71">
        <f t="shared" si="2"/>
        <v>13.56525395851067</v>
      </c>
      <c r="E40" s="71">
        <f t="shared" si="3"/>
        <v>23.542864830323207</v>
      </c>
      <c r="F40" s="71">
        <f t="shared" si="4"/>
        <v>13.724522350505039</v>
      </c>
      <c r="G40" s="71">
        <f t="shared" si="5"/>
        <v>22.740879283058977</v>
      </c>
    </row>
    <row r="41" spans="1:7" ht="12.75">
      <c r="A41" s="28" t="s">
        <v>20</v>
      </c>
      <c r="B41" s="71">
        <f t="shared" si="0"/>
        <v>28.047776205628733</v>
      </c>
      <c r="C41" s="71">
        <f t="shared" si="1"/>
        <v>17.610854764090455</v>
      </c>
      <c r="D41" s="71">
        <f t="shared" si="2"/>
        <v>13.413677824095094</v>
      </c>
      <c r="E41" s="71">
        <f t="shared" si="3"/>
        <v>24.882451865325876</v>
      </c>
      <c r="F41" s="71">
        <f t="shared" si="4"/>
        <v>14.874347747855817</v>
      </c>
      <c r="G41" s="71">
        <f t="shared" si="5"/>
        <v>25.894660521000567</v>
      </c>
    </row>
    <row r="42" spans="1:7" ht="12.75">
      <c r="A42" s="32" t="s">
        <v>21</v>
      </c>
      <c r="B42" s="72">
        <f t="shared" si="0"/>
        <v>27.12520580461381</v>
      </c>
      <c r="C42" s="72">
        <f t="shared" si="1"/>
        <v>17.755446279060507</v>
      </c>
      <c r="D42" s="72">
        <f t="shared" si="2"/>
        <v>16.370203443315557</v>
      </c>
      <c r="E42" s="72">
        <f t="shared" si="3"/>
        <v>30.656576273561768</v>
      </c>
      <c r="F42" s="72">
        <f t="shared" si="4"/>
        <v>15.075629407527764</v>
      </c>
      <c r="G42" s="72">
        <f t="shared" si="5"/>
        <v>24.81851461190048</v>
      </c>
    </row>
  </sheetData>
  <sheetProtection/>
  <mergeCells count="10">
    <mergeCell ref="A29:A30"/>
    <mergeCell ref="B29:G29"/>
    <mergeCell ref="B7:M7"/>
    <mergeCell ref="A8:A9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41"/>
  <sheetViews>
    <sheetView zoomScalePageLayoutView="0" workbookViewId="0" topLeftCell="A2">
      <selection activeCell="E42" sqref="E42"/>
    </sheetView>
  </sheetViews>
  <sheetFormatPr defaultColWidth="9.140625" defaultRowHeight="12.75"/>
  <cols>
    <col min="1" max="1" width="9.140625" style="38" customWidth="1"/>
    <col min="2" max="2" width="17.57421875" style="38" bestFit="1" customWidth="1"/>
    <col min="3" max="3" width="18.00390625" style="38" bestFit="1" customWidth="1"/>
    <col min="4" max="4" width="21.421875" style="38" bestFit="1" customWidth="1"/>
    <col min="5" max="5" width="10.140625" style="38" bestFit="1" customWidth="1"/>
    <col min="6" max="6" width="15.57421875" style="38" bestFit="1" customWidth="1"/>
    <col min="7" max="7" width="14.00390625" style="38" bestFit="1" customWidth="1"/>
    <col min="8" max="8" width="5.7109375" style="38" bestFit="1" customWidth="1"/>
    <col min="9" max="9" width="9.8515625" style="38" bestFit="1" customWidth="1"/>
    <col min="10" max="10" width="5.7109375" style="38" bestFit="1" customWidth="1"/>
    <col min="11" max="11" width="9.8515625" style="38" bestFit="1" customWidth="1"/>
    <col min="12" max="12" width="5.7109375" style="38" bestFit="1" customWidth="1"/>
    <col min="13" max="13" width="9.8515625" style="38" bestFit="1" customWidth="1"/>
    <col min="14" max="14" width="10.140625" style="38" bestFit="1" customWidth="1"/>
    <col min="15" max="18" width="9.140625" style="38" customWidth="1"/>
    <col min="19" max="19" width="10.140625" style="38" bestFit="1" customWidth="1"/>
    <col min="20" max="36" width="9.140625" style="38" customWidth="1"/>
    <col min="37" max="37" width="10.140625" style="38" bestFit="1" customWidth="1"/>
    <col min="38" max="16384" width="9.140625" style="38" customWidth="1"/>
  </cols>
  <sheetData>
    <row r="1" ht="15.75">
      <c r="A1" s="63" t="s">
        <v>74</v>
      </c>
    </row>
    <row r="2" ht="15.75">
      <c r="A2" s="65" t="s">
        <v>82</v>
      </c>
    </row>
    <row r="3" ht="15.75">
      <c r="A3" s="64" t="s">
        <v>25</v>
      </c>
    </row>
    <row r="5" ht="12.75">
      <c r="A5" s="9" t="s">
        <v>23</v>
      </c>
    </row>
    <row r="6" ht="12.75">
      <c r="A6" s="37"/>
    </row>
    <row r="7" spans="1:13" ht="12.75">
      <c r="A7" s="28"/>
      <c r="B7" s="107" t="s">
        <v>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2.75">
      <c r="A8" s="119" t="s">
        <v>0</v>
      </c>
      <c r="B8" s="121" t="s">
        <v>62</v>
      </c>
      <c r="C8" s="121"/>
      <c r="D8" s="121" t="s">
        <v>61</v>
      </c>
      <c r="E8" s="121"/>
      <c r="F8" s="121" t="s">
        <v>60</v>
      </c>
      <c r="G8" s="121"/>
      <c r="H8" s="121" t="s">
        <v>59</v>
      </c>
      <c r="I8" s="121"/>
      <c r="J8" s="123" t="s">
        <v>58</v>
      </c>
      <c r="K8" s="123"/>
      <c r="L8" s="121" t="s">
        <v>57</v>
      </c>
      <c r="M8" s="121"/>
    </row>
    <row r="9" spans="1:13" ht="12.75">
      <c r="A9" s="122"/>
      <c r="B9" s="55" t="s">
        <v>81</v>
      </c>
      <c r="C9" s="61" t="s">
        <v>56</v>
      </c>
      <c r="D9" s="55" t="s">
        <v>81</v>
      </c>
      <c r="E9" s="61" t="s">
        <v>56</v>
      </c>
      <c r="F9" s="55" t="s">
        <v>81</v>
      </c>
      <c r="G9" s="61" t="s">
        <v>56</v>
      </c>
      <c r="H9" s="55" t="s">
        <v>81</v>
      </c>
      <c r="I9" s="61" t="s">
        <v>56</v>
      </c>
      <c r="J9" s="55" t="s">
        <v>81</v>
      </c>
      <c r="K9" s="62" t="s">
        <v>56</v>
      </c>
      <c r="L9" s="55" t="s">
        <v>81</v>
      </c>
      <c r="M9" s="61" t="s">
        <v>56</v>
      </c>
    </row>
    <row r="10" spans="1:13" ht="12.75">
      <c r="A10" s="49">
        <v>1999</v>
      </c>
      <c r="B10" s="18">
        <v>376</v>
      </c>
      <c r="C10" s="18">
        <v>1625584</v>
      </c>
      <c r="D10" s="18">
        <v>141</v>
      </c>
      <c r="E10" s="18">
        <v>1245026</v>
      </c>
      <c r="F10" s="18">
        <v>29</v>
      </c>
      <c r="G10" s="18">
        <v>354630</v>
      </c>
      <c r="H10" s="18">
        <v>21</v>
      </c>
      <c r="I10" s="18">
        <v>153570</v>
      </c>
      <c r="J10" s="18">
        <v>50</v>
      </c>
      <c r="K10" s="18">
        <v>440017</v>
      </c>
      <c r="L10" s="18">
        <v>25</v>
      </c>
      <c r="M10" s="18">
        <v>257727</v>
      </c>
    </row>
    <row r="11" spans="1:13" ht="12.75">
      <c r="A11" s="28">
        <v>2000</v>
      </c>
      <c r="B11" s="20">
        <v>317</v>
      </c>
      <c r="C11" s="20">
        <v>1621882</v>
      </c>
      <c r="D11" s="20">
        <v>119</v>
      </c>
      <c r="E11" s="20">
        <v>1245951</v>
      </c>
      <c r="F11" s="20">
        <v>18</v>
      </c>
      <c r="G11" s="20">
        <v>356608</v>
      </c>
      <c r="H11" s="20">
        <v>8</v>
      </c>
      <c r="I11" s="20">
        <v>153252</v>
      </c>
      <c r="J11" s="20">
        <v>54</v>
      </c>
      <c r="K11" s="20">
        <v>443018</v>
      </c>
      <c r="L11" s="20">
        <v>33</v>
      </c>
      <c r="M11" s="20">
        <v>257466</v>
      </c>
    </row>
    <row r="12" spans="1:13" ht="12.75">
      <c r="A12" s="28">
        <v>2001</v>
      </c>
      <c r="B12" s="20">
        <v>328</v>
      </c>
      <c r="C12" s="20">
        <v>1627027</v>
      </c>
      <c r="D12" s="20">
        <v>140</v>
      </c>
      <c r="E12" s="20">
        <v>1250413</v>
      </c>
      <c r="F12" s="20">
        <v>24</v>
      </c>
      <c r="G12" s="20">
        <v>358054</v>
      </c>
      <c r="H12" s="20">
        <v>13</v>
      </c>
      <c r="I12" s="20">
        <v>153000</v>
      </c>
      <c r="J12" s="20">
        <v>61</v>
      </c>
      <c r="K12" s="20">
        <v>447268</v>
      </c>
      <c r="L12" s="20">
        <v>34</v>
      </c>
      <c r="M12" s="20">
        <v>258064</v>
      </c>
    </row>
    <row r="13" spans="1:13" ht="12.75">
      <c r="A13" s="28">
        <v>2002</v>
      </c>
      <c r="B13" s="20">
        <v>310</v>
      </c>
      <c r="C13" s="20">
        <v>1625681</v>
      </c>
      <c r="D13" s="20">
        <v>129</v>
      </c>
      <c r="E13" s="20">
        <v>1257320</v>
      </c>
      <c r="F13" s="20">
        <v>26</v>
      </c>
      <c r="G13" s="20">
        <v>359455</v>
      </c>
      <c r="H13" s="20">
        <v>20</v>
      </c>
      <c r="I13" s="20">
        <v>153196</v>
      </c>
      <c r="J13" s="20">
        <v>44</v>
      </c>
      <c r="K13" s="20">
        <v>452627</v>
      </c>
      <c r="L13" s="20">
        <v>19</v>
      </c>
      <c r="M13" s="20">
        <v>259904</v>
      </c>
    </row>
    <row r="14" spans="1:13" ht="12.75">
      <c r="A14" s="28">
        <v>2003</v>
      </c>
      <c r="B14" s="20">
        <v>301</v>
      </c>
      <c r="C14" s="20">
        <v>1623036</v>
      </c>
      <c r="D14" s="20">
        <v>112</v>
      </c>
      <c r="E14" s="20">
        <v>1262016</v>
      </c>
      <c r="F14" s="20">
        <v>15</v>
      </c>
      <c r="G14" s="20">
        <v>361275</v>
      </c>
      <c r="H14" s="20">
        <v>12</v>
      </c>
      <c r="I14" s="20">
        <v>154116</v>
      </c>
      <c r="J14" s="20">
        <v>63</v>
      </c>
      <c r="K14" s="20">
        <v>458791</v>
      </c>
      <c r="L14" s="20">
        <v>19</v>
      </c>
      <c r="M14" s="20">
        <v>263159</v>
      </c>
    </row>
    <row r="15" spans="1:13" ht="12.75">
      <c r="A15" s="28">
        <v>2004</v>
      </c>
      <c r="B15" s="20">
        <v>301</v>
      </c>
      <c r="C15" s="20">
        <v>1624077</v>
      </c>
      <c r="D15" s="20">
        <v>104</v>
      </c>
      <c r="E15" s="20">
        <v>1268736</v>
      </c>
      <c r="F15" s="20">
        <v>27</v>
      </c>
      <c r="G15" s="20">
        <v>362685</v>
      </c>
      <c r="H15" s="20">
        <v>8</v>
      </c>
      <c r="I15" s="20">
        <v>154877</v>
      </c>
      <c r="J15" s="20">
        <v>45</v>
      </c>
      <c r="K15" s="20">
        <v>467880</v>
      </c>
      <c r="L15" s="20">
        <v>23</v>
      </c>
      <c r="M15" s="20">
        <v>268299</v>
      </c>
    </row>
    <row r="16" spans="1:13" ht="12.75">
      <c r="A16" s="28">
        <v>2005</v>
      </c>
      <c r="B16" s="20">
        <v>330</v>
      </c>
      <c r="C16" s="20">
        <v>1633554</v>
      </c>
      <c r="D16" s="20">
        <v>134</v>
      </c>
      <c r="E16" s="20">
        <v>1277556</v>
      </c>
      <c r="F16" s="20">
        <v>16</v>
      </c>
      <c r="G16" s="20">
        <v>364348</v>
      </c>
      <c r="H16" s="20">
        <v>9</v>
      </c>
      <c r="I16" s="20">
        <v>155748</v>
      </c>
      <c r="J16" s="20">
        <v>56</v>
      </c>
      <c r="K16" s="20">
        <v>474920</v>
      </c>
      <c r="L16" s="20">
        <v>14</v>
      </c>
      <c r="M16" s="20">
        <v>272017</v>
      </c>
    </row>
    <row r="17" spans="1:13" ht="12.75">
      <c r="A17" s="28">
        <v>2006</v>
      </c>
      <c r="B17" s="20">
        <v>343</v>
      </c>
      <c r="C17" s="20">
        <v>1639731</v>
      </c>
      <c r="D17" s="20">
        <v>109</v>
      </c>
      <c r="E17" s="20">
        <v>1286303</v>
      </c>
      <c r="F17" s="20">
        <v>29</v>
      </c>
      <c r="G17" s="20">
        <v>367083</v>
      </c>
      <c r="H17" s="20">
        <v>13</v>
      </c>
      <c r="I17" s="20">
        <v>156413</v>
      </c>
      <c r="J17" s="20">
        <v>54</v>
      </c>
      <c r="K17" s="20">
        <v>482120</v>
      </c>
      <c r="L17" s="20">
        <v>24</v>
      </c>
      <c r="M17" s="20">
        <v>275215</v>
      </c>
    </row>
    <row r="18" spans="1:13" ht="12.75">
      <c r="A18" s="28">
        <v>2007</v>
      </c>
      <c r="B18" s="20">
        <v>312</v>
      </c>
      <c r="C18" s="20">
        <v>1653906</v>
      </c>
      <c r="D18" s="20">
        <v>122</v>
      </c>
      <c r="E18" s="20">
        <v>1295685</v>
      </c>
      <c r="F18" s="20">
        <v>22</v>
      </c>
      <c r="G18" s="20">
        <v>368902</v>
      </c>
      <c r="H18" s="20">
        <v>18</v>
      </c>
      <c r="I18" s="20">
        <v>157584</v>
      </c>
      <c r="J18" s="20">
        <v>45</v>
      </c>
      <c r="K18" s="20">
        <v>491852</v>
      </c>
      <c r="L18" s="20">
        <v>19</v>
      </c>
      <c r="M18" s="20">
        <v>278446</v>
      </c>
    </row>
    <row r="19" spans="1:13" ht="12.75">
      <c r="A19" s="28">
        <v>2008</v>
      </c>
      <c r="B19" s="20">
        <v>343</v>
      </c>
      <c r="C19" s="20">
        <v>1665759</v>
      </c>
      <c r="D19" s="20">
        <v>130</v>
      </c>
      <c r="E19" s="20">
        <v>1305321</v>
      </c>
      <c r="F19" s="20">
        <v>21</v>
      </c>
      <c r="G19" s="20">
        <v>370189</v>
      </c>
      <c r="H19" s="20">
        <v>13</v>
      </c>
      <c r="I19" s="20">
        <v>158369</v>
      </c>
      <c r="J19" s="20">
        <v>50</v>
      </c>
      <c r="K19" s="20">
        <v>500949</v>
      </c>
      <c r="L19" s="20">
        <v>21</v>
      </c>
      <c r="M19" s="20">
        <v>280670</v>
      </c>
    </row>
    <row r="20" spans="1:13" ht="12.75">
      <c r="A20" s="28">
        <v>2009</v>
      </c>
      <c r="B20" s="20">
        <v>384</v>
      </c>
      <c r="C20" s="20">
        <v>1681400</v>
      </c>
      <c r="D20" s="20">
        <v>140</v>
      </c>
      <c r="E20" s="20">
        <v>1310769</v>
      </c>
      <c r="F20" s="20">
        <v>29</v>
      </c>
      <c r="G20" s="20">
        <v>371735</v>
      </c>
      <c r="H20" s="20">
        <v>6</v>
      </c>
      <c r="I20" s="20">
        <v>158570</v>
      </c>
      <c r="J20" s="20">
        <v>65</v>
      </c>
      <c r="K20" s="20">
        <v>507149</v>
      </c>
      <c r="L20" s="20">
        <v>28</v>
      </c>
      <c r="M20" s="20">
        <v>282032</v>
      </c>
    </row>
    <row r="21" spans="1:13" ht="12.75">
      <c r="A21" s="28">
        <v>2010</v>
      </c>
      <c r="B21" s="20">
        <v>390</v>
      </c>
      <c r="C21" s="20">
        <v>1697965</v>
      </c>
      <c r="D21" s="20">
        <v>120</v>
      </c>
      <c r="E21" s="20">
        <v>1318171</v>
      </c>
      <c r="F21" s="20">
        <v>20</v>
      </c>
      <c r="G21" s="20">
        <v>372498</v>
      </c>
      <c r="H21" s="20">
        <v>10</v>
      </c>
      <c r="I21" s="20">
        <v>159474</v>
      </c>
      <c r="J21" s="20">
        <v>75</v>
      </c>
      <c r="K21" s="20">
        <v>512337</v>
      </c>
      <c r="L21" s="20">
        <v>20</v>
      </c>
      <c r="M21" s="20">
        <v>283957</v>
      </c>
    </row>
    <row r="22" spans="1:13" ht="12.75">
      <c r="A22" s="28">
        <v>2011</v>
      </c>
      <c r="B22" s="20">
        <v>433</v>
      </c>
      <c r="C22" s="20">
        <v>1718198</v>
      </c>
      <c r="D22" s="20">
        <v>133</v>
      </c>
      <c r="E22" s="20">
        <v>1326708</v>
      </c>
      <c r="F22" s="20">
        <v>27</v>
      </c>
      <c r="G22" s="20">
        <v>374521</v>
      </c>
      <c r="H22" s="20">
        <v>10</v>
      </c>
      <c r="I22" s="20">
        <v>160277</v>
      </c>
      <c r="J22" s="20">
        <v>58</v>
      </c>
      <c r="K22" s="20">
        <v>518748</v>
      </c>
      <c r="L22" s="20">
        <v>28</v>
      </c>
      <c r="M22" s="20">
        <v>285345</v>
      </c>
    </row>
    <row r="23" spans="1:13" ht="12.75">
      <c r="A23" s="28">
        <v>2012</v>
      </c>
      <c r="B23" s="20">
        <v>480</v>
      </c>
      <c r="C23" s="20">
        <v>1726196</v>
      </c>
      <c r="D23" s="20">
        <v>159</v>
      </c>
      <c r="E23" s="20">
        <v>1328473</v>
      </c>
      <c r="F23" s="20">
        <v>21</v>
      </c>
      <c r="G23" s="20">
        <v>374825</v>
      </c>
      <c r="H23" s="20">
        <v>10</v>
      </c>
      <c r="I23" s="20">
        <v>159667</v>
      </c>
      <c r="J23" s="20">
        <v>80</v>
      </c>
      <c r="K23" s="20">
        <v>523393</v>
      </c>
      <c r="L23" s="20">
        <v>29</v>
      </c>
      <c r="M23" s="20">
        <v>286375</v>
      </c>
    </row>
    <row r="24" spans="1:13" ht="12.75">
      <c r="A24" s="32">
        <v>2013</v>
      </c>
      <c r="B24" s="23">
        <v>472</v>
      </c>
      <c r="C24" s="23">
        <v>1733370</v>
      </c>
      <c r="D24" s="23">
        <v>162</v>
      </c>
      <c r="E24" s="23">
        <v>1329963</v>
      </c>
      <c r="F24" s="23">
        <v>31</v>
      </c>
      <c r="G24" s="23">
        <v>375777</v>
      </c>
      <c r="H24" s="23">
        <v>9</v>
      </c>
      <c r="I24" s="23">
        <v>159515</v>
      </c>
      <c r="J24" s="23">
        <v>73</v>
      </c>
      <c r="K24" s="23">
        <v>530562</v>
      </c>
      <c r="L24" s="23">
        <v>25</v>
      </c>
      <c r="M24" s="23">
        <v>286834</v>
      </c>
    </row>
    <row r="25" spans="1:25" ht="12.75">
      <c r="A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.75">
      <c r="A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>
      <c r="A27" s="37" t="s">
        <v>24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3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7" ht="12.75">
      <c r="A29" s="110" t="s">
        <v>22</v>
      </c>
      <c r="B29" s="107" t="s">
        <v>72</v>
      </c>
      <c r="C29" s="107"/>
      <c r="D29" s="107"/>
      <c r="E29" s="107"/>
      <c r="F29" s="107"/>
      <c r="G29" s="107"/>
    </row>
    <row r="30" spans="1:7" ht="12.75">
      <c r="A30" s="111"/>
      <c r="B30" s="51" t="s">
        <v>194</v>
      </c>
      <c r="C30" s="51" t="s">
        <v>195</v>
      </c>
      <c r="D30" s="51" t="s">
        <v>196</v>
      </c>
      <c r="E30" s="51" t="s">
        <v>197</v>
      </c>
      <c r="F30" s="51" t="s">
        <v>198</v>
      </c>
      <c r="G30" s="51" t="s">
        <v>199</v>
      </c>
    </row>
    <row r="31" spans="1:7" ht="12.75">
      <c r="A31" s="49" t="s">
        <v>11</v>
      </c>
      <c r="B31" s="70">
        <f aca="true" t="shared" si="0" ref="B31:B41">((SUM(B10:B14)/5)/(SUM($C10:$C14)/5))*100000</f>
        <v>20.090579955460957</v>
      </c>
      <c r="C31" s="73">
        <f aca="true" t="shared" si="1" ref="C31:C41">((SUM(D10:D14)/5)/(SUM($E10:$E14)/5))*100000</f>
        <v>10.238429217314414</v>
      </c>
      <c r="D31" s="73">
        <f aca="true" t="shared" si="2" ref="D31:D41">((SUM(F10:F14)/5)/(SUM($G10:$G14)/5))*100000</f>
        <v>6.2569063396986175</v>
      </c>
      <c r="E31" s="73">
        <f aca="true" t="shared" si="3" ref="E31:E41">((SUM(H10:H14)/5)/(SUM($I10:$I14)/5))*100000</f>
        <v>9.646293867824918</v>
      </c>
      <c r="F31" s="73">
        <f aca="true" t="shared" si="4" ref="F31:F41">((SUM(J10:J14)/5)/(SUM($K10:$K14)/5))*100000</f>
        <v>12.133534904655843</v>
      </c>
      <c r="G31" s="73">
        <f aca="true" t="shared" si="5" ref="G31:G41">((SUM(L10:L14)/5)/(SUM($M10:$M14)/5))*100000</f>
        <v>10.028388052332758</v>
      </c>
    </row>
    <row r="32" spans="1:7" ht="12.75">
      <c r="A32" s="28" t="s">
        <v>12</v>
      </c>
      <c r="B32" s="74">
        <f t="shared" si="0"/>
        <v>19.170856161571038</v>
      </c>
      <c r="C32" s="71">
        <f t="shared" si="1"/>
        <v>9.611045446242112</v>
      </c>
      <c r="D32" s="71">
        <f t="shared" si="2"/>
        <v>6.117646797106019</v>
      </c>
      <c r="E32" s="71">
        <f t="shared" si="3"/>
        <v>7.93815009870634</v>
      </c>
      <c r="F32" s="71">
        <f t="shared" si="4"/>
        <v>11.764270456612314</v>
      </c>
      <c r="G32" s="71">
        <f t="shared" si="5"/>
        <v>9.79422936248749</v>
      </c>
    </row>
    <row r="33" spans="1:7" ht="12.75">
      <c r="A33" s="28" t="s">
        <v>13</v>
      </c>
      <c r="B33" s="74">
        <f t="shared" si="0"/>
        <v>19.303179799283814</v>
      </c>
      <c r="C33" s="71">
        <f t="shared" si="1"/>
        <v>9.800443030689637</v>
      </c>
      <c r="D33" s="71">
        <f t="shared" si="2"/>
        <v>5.980672460166229</v>
      </c>
      <c r="E33" s="71">
        <f t="shared" si="3"/>
        <v>8.042161681174987</v>
      </c>
      <c r="F33" s="71">
        <f t="shared" si="4"/>
        <v>11.688100644540091</v>
      </c>
      <c r="G33" s="71">
        <f t="shared" si="5"/>
        <v>8.24855858330628</v>
      </c>
    </row>
    <row r="34" spans="1:7" ht="12.75">
      <c r="A34" s="28" t="s">
        <v>14</v>
      </c>
      <c r="B34" s="74">
        <f t="shared" si="0"/>
        <v>19.45721370981057</v>
      </c>
      <c r="C34" s="71">
        <f t="shared" si="1"/>
        <v>9.257027508642647</v>
      </c>
      <c r="D34" s="71">
        <f t="shared" si="2"/>
        <v>6.226423619414541</v>
      </c>
      <c r="E34" s="71">
        <f t="shared" si="3"/>
        <v>8.006715309614515</v>
      </c>
      <c r="F34" s="71">
        <f t="shared" si="4"/>
        <v>11.214130832097068</v>
      </c>
      <c r="G34" s="71">
        <f t="shared" si="5"/>
        <v>7.395819793006692</v>
      </c>
    </row>
    <row r="35" spans="1:7" ht="12.75">
      <c r="A35" s="28" t="s">
        <v>15</v>
      </c>
      <c r="B35" s="74">
        <f t="shared" si="0"/>
        <v>19.414496940656964</v>
      </c>
      <c r="C35" s="71">
        <f t="shared" si="1"/>
        <v>9.091910609461596</v>
      </c>
      <c r="D35" s="71">
        <f t="shared" si="2"/>
        <v>5.974917406359615</v>
      </c>
      <c r="E35" s="71">
        <f t="shared" si="3"/>
        <v>7.7047736209097275</v>
      </c>
      <c r="F35" s="71">
        <f t="shared" si="4"/>
        <v>11.071059786669519</v>
      </c>
      <c r="G35" s="71">
        <f t="shared" si="5"/>
        <v>7.294773699909221</v>
      </c>
    </row>
    <row r="36" spans="1:7" ht="12.75">
      <c r="A36" s="28" t="s">
        <v>16</v>
      </c>
      <c r="B36" s="74">
        <f t="shared" si="0"/>
        <v>19.824688418329405</v>
      </c>
      <c r="C36" s="71">
        <f t="shared" si="1"/>
        <v>9.310493454598754</v>
      </c>
      <c r="D36" s="71">
        <f t="shared" si="2"/>
        <v>6.273159550449021</v>
      </c>
      <c r="E36" s="71">
        <f t="shared" si="3"/>
        <v>7.790638717430978</v>
      </c>
      <c r="F36" s="71">
        <f t="shared" si="4"/>
        <v>10.340316355774716</v>
      </c>
      <c r="G36" s="71">
        <f t="shared" si="5"/>
        <v>7.347340808222037</v>
      </c>
    </row>
    <row r="37" spans="1:7" ht="12.75">
      <c r="A37" s="28" t="s">
        <v>17</v>
      </c>
      <c r="B37" s="74">
        <f t="shared" si="0"/>
        <v>20.690446983750988</v>
      </c>
      <c r="C37" s="71">
        <f t="shared" si="1"/>
        <v>9.805989652905028</v>
      </c>
      <c r="D37" s="71">
        <f t="shared" si="2"/>
        <v>6.350905438274897</v>
      </c>
      <c r="E37" s="71">
        <f t="shared" si="3"/>
        <v>7.499834749403828</v>
      </c>
      <c r="F37" s="71">
        <f t="shared" si="4"/>
        <v>10.989055714512473</v>
      </c>
      <c r="G37" s="71">
        <f t="shared" si="5"/>
        <v>7.634797389763609</v>
      </c>
    </row>
    <row r="38" spans="1:7" ht="12.75">
      <c r="A38" s="28" t="s">
        <v>18</v>
      </c>
      <c r="B38" s="74">
        <f t="shared" si="0"/>
        <v>21.250159346214623</v>
      </c>
      <c r="C38" s="71">
        <f t="shared" si="1"/>
        <v>9.530022563594486</v>
      </c>
      <c r="D38" s="71">
        <f t="shared" si="2"/>
        <v>6.539101938114155</v>
      </c>
      <c r="E38" s="71">
        <f t="shared" si="3"/>
        <v>7.590997077466126</v>
      </c>
      <c r="F38" s="71">
        <f t="shared" si="4"/>
        <v>11.585920020269345</v>
      </c>
      <c r="G38" s="71">
        <f t="shared" si="5"/>
        <v>7.998171846435101</v>
      </c>
    </row>
    <row r="39" spans="1:7" ht="12.75">
      <c r="A39" s="28" t="s">
        <v>19</v>
      </c>
      <c r="B39" s="74">
        <f t="shared" si="0"/>
        <v>22.121296940037737</v>
      </c>
      <c r="C39" s="71">
        <f t="shared" si="1"/>
        <v>9.837334713712206</v>
      </c>
      <c r="D39" s="71">
        <f t="shared" si="2"/>
        <v>6.405270622683808</v>
      </c>
      <c r="E39" s="71">
        <f t="shared" si="3"/>
        <v>7.176364831279887</v>
      </c>
      <c r="F39" s="71">
        <f t="shared" si="4"/>
        <v>11.576291912201926</v>
      </c>
      <c r="G39" s="71">
        <f t="shared" si="5"/>
        <v>8.224325569853594</v>
      </c>
    </row>
    <row r="40" spans="1:7" ht="12.75">
      <c r="A40" s="28" t="s">
        <v>20</v>
      </c>
      <c r="B40" s="74">
        <f t="shared" si="0"/>
        <v>23.911840460200448</v>
      </c>
      <c r="C40" s="71">
        <f t="shared" si="1"/>
        <v>10.349890021036684</v>
      </c>
      <c r="D40" s="71">
        <f t="shared" si="2"/>
        <v>6.331260113919759</v>
      </c>
      <c r="E40" s="71">
        <f t="shared" si="3"/>
        <v>6.1530193116906124</v>
      </c>
      <c r="F40" s="71">
        <f t="shared" si="4"/>
        <v>12.79962038199062</v>
      </c>
      <c r="G40" s="71">
        <f t="shared" si="5"/>
        <v>8.883380253091733</v>
      </c>
    </row>
    <row r="41" spans="1:7" ht="12.75">
      <c r="A41" s="32" t="s">
        <v>21</v>
      </c>
      <c r="B41" s="75">
        <f t="shared" si="0"/>
        <v>25.230424830571096</v>
      </c>
      <c r="C41" s="72">
        <f t="shared" si="1"/>
        <v>10.795145631655117</v>
      </c>
      <c r="D41" s="72">
        <f t="shared" si="2"/>
        <v>6.847277886074134</v>
      </c>
      <c r="E41" s="72">
        <f t="shared" si="3"/>
        <v>5.642612002713469</v>
      </c>
      <c r="F41" s="72">
        <f t="shared" si="4"/>
        <v>13.540679325465852</v>
      </c>
      <c r="G41" s="72">
        <f t="shared" si="5"/>
        <v>9.125733656337507</v>
      </c>
    </row>
  </sheetData>
  <sheetProtection/>
  <mergeCells count="10">
    <mergeCell ref="A29:A30"/>
    <mergeCell ref="B29:G29"/>
    <mergeCell ref="B7:M7"/>
    <mergeCell ref="A8:A9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Waugh</dc:creator>
  <cp:keywords/>
  <dc:description/>
  <cp:lastModifiedBy>Whyte, Bruce (DRS)</cp:lastModifiedBy>
  <dcterms:created xsi:type="dcterms:W3CDTF">2014-11-17T09:24:43Z</dcterms:created>
  <dcterms:modified xsi:type="dcterms:W3CDTF">2015-08-14T11:48:21Z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